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valottery4-my.sharepoint.com/personal/mgerdes_valottery_com/Documents/iLottery/"/>
    </mc:Choice>
  </mc:AlternateContent>
  <xr:revisionPtr revIDLastSave="0" documentId="8_{00C5C699-F3C5-4D0E-8A4E-AE7B3E1297B3}" xr6:coauthVersionLast="47" xr6:coauthVersionMax="47" xr10:uidLastSave="{00000000-0000-0000-0000-000000000000}"/>
  <workbookProtection workbookAlgorithmName="SHA-512" workbookHashValue="pQGsKaeztxGxl2cEBVQ+wBxG2EYVfCDUPaOyuAJ+RPGZi9PZzkovNABs/wHHQq6OO6e5TYOUw74WnwxDpCp3tw==" workbookSaltValue="7d1PKFB3OEj2qYZa0bTl9Q==" workbookSpinCount="100000" lockStructure="1"/>
  <bookViews>
    <workbookView xWindow="28680" yWindow="-120" windowWidth="29040" windowHeight="15720" xr2:uid="{EB7C46B3-2982-4119-A7A9-98AA7B925F8A}"/>
  </bookViews>
  <sheets>
    <sheet name="Overview" sheetId="1" r:id="rId1"/>
    <sheet name="eInstant Game Performance" sheetId="2" r:id="rId2"/>
    <sheet name="Monthly Playership" sheetId="4" r:id="rId3"/>
    <sheet name="Online Draw Game Performance" sheetId="3" r:id="rId4"/>
    <sheet name="Playership by Channel" sheetId="11" r:id="rId5"/>
    <sheet name="Deposits by Method" sheetId="10" r:id="rId6"/>
    <sheet name="Withdrawal by Method" sheetId="5" r:id="rId7"/>
    <sheet name="CRM" sheetId="8" r:id="rId8"/>
    <sheet name="Player Support Info" sheetId="6" r:id="rId9"/>
    <sheet name="Rewards - Membership" sheetId="7" r:id="rId10"/>
    <sheet name="Rewards - Engagement" sheetId="12" r:id="rId11"/>
    <sheet name="Rewards - Experiential Prizing" sheetId="13" r:id="rId12"/>
    <sheet name="Rewards - Free Play Spend" sheetId="14" r:id="rId13"/>
    <sheet name="Affiliate Program" sheetId="9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5" l="1"/>
  <c r="B13" i="5"/>
  <c r="C11" i="10"/>
  <c r="B11" i="10"/>
  <c r="B7" i="1"/>
  <c r="B5" i="1"/>
  <c r="B4" i="1"/>
</calcChain>
</file>

<file path=xl/sharedStrings.xml><?xml version="1.0" encoding="utf-8"?>
<sst xmlns="http://schemas.openxmlformats.org/spreadsheetml/2006/main" count="269" uniqueCount="247">
  <si>
    <t>Virginia Lottery Figures for FY25</t>
  </si>
  <si>
    <t>iLottery Performance</t>
  </si>
  <si>
    <t>Number of eInstant Launches</t>
  </si>
  <si>
    <t>Total eInstants with Sales</t>
  </si>
  <si>
    <t>Total eInstant GGR</t>
  </si>
  <si>
    <t>Total eInstant NGR</t>
  </si>
  <si>
    <t>Total Draw Game Sales (Including VSports)</t>
  </si>
  <si>
    <t>Unique Bettors</t>
  </si>
  <si>
    <t>FY25 eInstant Game Performance</t>
  </si>
  <si>
    <t>Game Name</t>
  </si>
  <si>
    <t>Sales</t>
  </si>
  <si>
    <t>Gross Gaming Revenue (Sales - Prizes)</t>
  </si>
  <si>
    <t>Western Wins</t>
  </si>
  <si>
    <t>The Lamp</t>
  </si>
  <si>
    <t>Spectacular Seasons</t>
  </si>
  <si>
    <t>MONOPOLY Super Spin</t>
  </si>
  <si>
    <t>The Lamp: Dark Arts</t>
  </si>
  <si>
    <t>Million Dollar Countdown</t>
  </si>
  <si>
    <t>Jackpot Spectacular</t>
  </si>
  <si>
    <t>Outlaw's Loot</t>
  </si>
  <si>
    <t>Bison Stampede</t>
  </si>
  <si>
    <t>Bucks Triple Play</t>
  </si>
  <si>
    <t>VA Cash Expander</t>
  </si>
  <si>
    <t>Wheel of Bonuses</t>
  </si>
  <si>
    <t>MONOPOLY Progressive Jackpots</t>
  </si>
  <si>
    <t>Banker’s Bonus</t>
  </si>
  <si>
    <t>Jackpot Eruption</t>
  </si>
  <si>
    <t>VIP Spins</t>
  </si>
  <si>
    <t>Marvelous Money: Paradise Payout</t>
  </si>
  <si>
    <t>The Claw</t>
  </si>
  <si>
    <t>Marvelous Money Vegas Nights</t>
  </si>
  <si>
    <t>Safari Quest</t>
  </si>
  <si>
    <t>100X the Money</t>
  </si>
  <si>
    <t>Merry Money Mania</t>
  </si>
  <si>
    <t>Robin Hood Riches</t>
  </si>
  <si>
    <t>Bigfoot Bucks</t>
  </si>
  <si>
    <t>Cash Vault Boost</t>
  </si>
  <si>
    <t>High Roller Jackpot</t>
  </si>
  <si>
    <t>Let's Make A Deal</t>
  </si>
  <si>
    <t>50X the Money</t>
  </si>
  <si>
    <t>Vegas Cash Drop</t>
  </si>
  <si>
    <t>SKEE-BALL®</t>
  </si>
  <si>
    <t>Campout Cash</t>
  </si>
  <si>
    <t>Gorilla Shake</t>
  </si>
  <si>
    <t>Spicy Hot 7s</t>
  </si>
  <si>
    <t>Castle of Crystals</t>
  </si>
  <si>
    <t>Fire and Spice</t>
  </si>
  <si>
    <t>Serpent Kingdom</t>
  </si>
  <si>
    <t>Fortunes of Cleopatra</t>
  </si>
  <si>
    <t>Keno Multiplier</t>
  </si>
  <si>
    <t>Knight's Bounty</t>
  </si>
  <si>
    <t>The Mystery of Jekyll &amp; Hyde</t>
  </si>
  <si>
    <t>Cash Buster Multiplier</t>
  </si>
  <si>
    <t>Winter Wilds</t>
  </si>
  <si>
    <t>Adventures in Wonderland</t>
  </si>
  <si>
    <t>Spellbound</t>
  </si>
  <si>
    <t>Marvelous Money</t>
  </si>
  <si>
    <t>Palace of Dragons</t>
  </si>
  <si>
    <t>Magnificent Multiplier</t>
  </si>
  <si>
    <t>Queen of Diamonds</t>
  </si>
  <si>
    <t>VIP Platinum</t>
  </si>
  <si>
    <t>Vegas Wilds</t>
  </si>
  <si>
    <t>Lucky Sweets</t>
  </si>
  <si>
    <t>Quick 6</t>
  </si>
  <si>
    <t>Outlaw's Loot: Rail Riches</t>
  </si>
  <si>
    <t>Frosty Fair Fortunes</t>
  </si>
  <si>
    <t>Gemboree</t>
  </si>
  <si>
    <t>Scrooge</t>
  </si>
  <si>
    <t>Luminous Loot</t>
  </si>
  <si>
    <t>Miner Jack’s Combo Caverns</t>
  </si>
  <si>
    <t>Bonus Showdown Bonanza</t>
  </si>
  <si>
    <t>Cosmic Cascade</t>
  </si>
  <si>
    <t>Blackjack Doubler</t>
  </si>
  <si>
    <t>Motley Cash</t>
  </si>
  <si>
    <t>Lucky Golden Multiplier</t>
  </si>
  <si>
    <t>Golden Egg</t>
  </si>
  <si>
    <t>Jungle Tumble Jackpots</t>
  </si>
  <si>
    <t>Casino Multiplier</t>
  </si>
  <si>
    <t>Triple Eagle Bonus</t>
  </si>
  <si>
    <t>Prospector's Gold</t>
  </si>
  <si>
    <t>Jackpot Payout</t>
  </si>
  <si>
    <t>Thor's Treasure</t>
  </si>
  <si>
    <t>Wobblyblobs</t>
  </si>
  <si>
    <t>Multiplier Wilds</t>
  </si>
  <si>
    <t>Prospectors Gold Rush</t>
  </si>
  <si>
    <t>VIP Ultra</t>
  </si>
  <si>
    <t>Diner Dollars</t>
  </si>
  <si>
    <t>Coins of the Titans</t>
  </si>
  <si>
    <t>Underwater Treasures</t>
  </si>
  <si>
    <t>Cash Buster Towers</t>
  </si>
  <si>
    <t>Myths &amp; Money</t>
  </si>
  <si>
    <t>Jackpot Blast</t>
  </si>
  <si>
    <t>Secrets of the Siren</t>
  </si>
  <si>
    <t>Treasure Tomb</t>
  </si>
  <si>
    <t>Virginia Bonus Wheel</t>
  </si>
  <si>
    <t>Extreme Green</t>
  </si>
  <si>
    <t>Lotto Virginia</t>
  </si>
  <si>
    <t>Astro Portals</t>
  </si>
  <si>
    <t>Apocaloot</t>
  </si>
  <si>
    <t>Gone Fishing</t>
  </si>
  <si>
    <t>WILLY WONKA GOLDEN TICKET™</t>
  </si>
  <si>
    <t>Joker`s Wild</t>
  </si>
  <si>
    <t>Lucky Shores</t>
  </si>
  <si>
    <t>Sweet Crush</t>
  </si>
  <si>
    <t>Abominable Adventure</t>
  </si>
  <si>
    <t>Moneytown Mystery</t>
  </si>
  <si>
    <t>Enchanted Winnings</t>
  </si>
  <si>
    <t>Molecular Money</t>
  </si>
  <si>
    <t>Full Moon Mayhem</t>
  </si>
  <si>
    <t>500X the Money</t>
  </si>
  <si>
    <t>VIP Gold</t>
  </si>
  <si>
    <t>Boulder Blast</t>
  </si>
  <si>
    <t>Magic Mix-Up</t>
  </si>
  <si>
    <t>Robo Cash</t>
  </si>
  <si>
    <t>Shirley Holmes</t>
  </si>
  <si>
    <t>25 Card Cash</t>
  </si>
  <si>
    <t>Lucky Card Flip</t>
  </si>
  <si>
    <t>Shamrock Winnings</t>
  </si>
  <si>
    <t>The Jeweled Scarab</t>
  </si>
  <si>
    <t>Mayan Saga</t>
  </si>
  <si>
    <t>Pirate's Quest</t>
  </si>
  <si>
    <t>Doublin Dubloons</t>
  </si>
  <si>
    <t>Savanna Adventures</t>
  </si>
  <si>
    <t>Drop the Beat</t>
  </si>
  <si>
    <t>Virginia All in</t>
  </si>
  <si>
    <t>Champion's Gold</t>
  </si>
  <si>
    <t>Color Pop</t>
  </si>
  <si>
    <t>321 Draw!</t>
  </si>
  <si>
    <t>Atomic Cash</t>
  </si>
  <si>
    <t>Piñata Blast</t>
  </si>
  <si>
    <t>Big Day Payday</t>
  </si>
  <si>
    <t>Street Fighter II</t>
  </si>
  <si>
    <t>Farming Fortunes Jackpots</t>
  </si>
  <si>
    <t>200X Frenzy</t>
  </si>
  <si>
    <t>Mystic Multiplier</t>
  </si>
  <si>
    <t>Northern Wilds</t>
  </si>
  <si>
    <t>Frost &amp; Flame</t>
  </si>
  <si>
    <t>Lucky 7's</t>
  </si>
  <si>
    <t>USA Cash Club</t>
  </si>
  <si>
    <t>Drop It!</t>
  </si>
  <si>
    <t>Gem Stacks</t>
  </si>
  <si>
    <t>Grand Roaring Riches</t>
  </si>
  <si>
    <t>Dino Dinero</t>
  </si>
  <si>
    <t>Caribbean Cashword</t>
  </si>
  <si>
    <t>Sunset Winnings</t>
  </si>
  <si>
    <t>Football Frenzy</t>
  </si>
  <si>
    <t>Road Trip</t>
  </si>
  <si>
    <t>Wizard of All</t>
  </si>
  <si>
    <t>Team USA</t>
  </si>
  <si>
    <t>American Winnings</t>
  </si>
  <si>
    <t>Cash Avenue</t>
  </si>
  <si>
    <t>Wild Win Xtra</t>
  </si>
  <si>
    <t>Viking Voyage</t>
  </si>
  <si>
    <t>Zombie Jive</t>
  </si>
  <si>
    <t>Fruity Cubes</t>
  </si>
  <si>
    <t>Treetop Treasures</t>
  </si>
  <si>
    <t>King of Clubs</t>
  </si>
  <si>
    <t>Clue</t>
  </si>
  <si>
    <t>Prince of Hearts</t>
  </si>
  <si>
    <t>Egyptian Oasis</t>
  </si>
  <si>
    <t>Month</t>
  </si>
  <si>
    <t>Number of Unique eInstant Players</t>
  </si>
  <si>
    <t>Number of Unique Draw Game Players</t>
  </si>
  <si>
    <t>Total Number of Unique Players</t>
  </si>
  <si>
    <t>Number of Unique Depositors</t>
  </si>
  <si>
    <t>Number of New Registrations</t>
  </si>
  <si>
    <t>Number of First Time Depositors</t>
  </si>
  <si>
    <t>FY25 Draw Game Performance</t>
  </si>
  <si>
    <t>Mega Millions</t>
  </si>
  <si>
    <t>Pick 4</t>
  </si>
  <si>
    <t>Powerball</t>
  </si>
  <si>
    <t>Pick 3</t>
  </si>
  <si>
    <t>Cash4Life</t>
  </si>
  <si>
    <t>Cash 5 with EZ match</t>
  </si>
  <si>
    <t>Pick 5</t>
  </si>
  <si>
    <t>Virtual Sports</t>
  </si>
  <si>
    <t>FY25</t>
  </si>
  <si>
    <t>Desktop Web</t>
  </si>
  <si>
    <t>Mobile Web</t>
  </si>
  <si>
    <t>Mobile App</t>
  </si>
  <si>
    <t>Bettors</t>
  </si>
  <si>
    <t>Approved Deposits ($)</t>
  </si>
  <si>
    <t>Approved Deposits (#)</t>
  </si>
  <si>
    <t>Depositor Count</t>
  </si>
  <si>
    <t>ACH</t>
  </si>
  <si>
    <t>ApplePay</t>
  </si>
  <si>
    <t>Mastercard</t>
  </si>
  <si>
    <t>Online Cash</t>
  </si>
  <si>
    <t>Online Banking</t>
  </si>
  <si>
    <t>PayNearMe</t>
  </si>
  <si>
    <t>PayPal</t>
  </si>
  <si>
    <t>Venmo</t>
  </si>
  <si>
    <t>Visa</t>
  </si>
  <si>
    <t>Total</t>
  </si>
  <si>
    <t>Approved Withdraws ($)</t>
  </si>
  <si>
    <t>Approved Withdraws (#)</t>
  </si>
  <si>
    <t>Unique Withdrawer  Count</t>
  </si>
  <si>
    <t>WD Voucher</t>
  </si>
  <si>
    <t>Wire Payment by Lottery</t>
  </si>
  <si>
    <t># of Emails</t>
  </si>
  <si>
    <t># of Promos</t>
  </si>
  <si>
    <t>Promo Spend</t>
  </si>
  <si>
    <t>PSC call volume for FY25 (July 1, 2024 – June 30, 2025) – 100,565</t>
  </si>
  <si>
    <t>PSC chat volume for FY25 (July 1, 2024 – June 30, 2025) – 144,179</t>
  </si>
  <si>
    <t>PSC email volume for FY25 (July 1, 2024 – June 30, 2025) – 24,633</t>
  </si>
  <si>
    <t>PRO documents reviewed for FY25 (July 1, 2024 – June 30, 2025) – 122,673</t>
  </si>
  <si>
    <t>a</t>
  </si>
  <si>
    <t>Average turnaround time – 1.18 days</t>
  </si>
  <si>
    <t>Total Members (Cumulative)</t>
  </si>
  <si>
    <t>Active Members</t>
  </si>
  <si>
    <t>Points Earned</t>
  </si>
  <si>
    <t>Points Redeemed</t>
  </si>
  <si>
    <t>Prizes Redeemed</t>
  </si>
  <si>
    <t>Prize</t>
  </si>
  <si>
    <t>Players</t>
  </si>
  <si>
    <t>Entries</t>
  </si>
  <si>
    <t>Callaway Golf Gift Card</t>
  </si>
  <si>
    <t>Potomac Yacht Party Experience for 6 People</t>
  </si>
  <si>
    <t xml:space="preserve"> Exxon/Mobil Gas Gift Card</t>
  </si>
  <si>
    <t xml:space="preserve">NFL Meet and Greet and VIP Game Experience </t>
  </si>
  <si>
    <t>Electric Bike</t>
  </si>
  <si>
    <t xml:space="preserve">6 Day Carnival Cruise Departing out of Norfolk, VA </t>
  </si>
  <si>
    <t>Food Lion Gift Card</t>
  </si>
  <si>
    <t>Massanutten Getaway</t>
  </si>
  <si>
    <t>Best Buy Gift Card</t>
  </si>
  <si>
    <t>Trip to Vegas</t>
  </si>
  <si>
    <t>$1,000 Cash</t>
  </si>
  <si>
    <t>Amazon Gift Card</t>
  </si>
  <si>
    <t>Room Makeover (Wayfair Gift Card)</t>
  </si>
  <si>
    <t>$600 Jewelry Gift Card (Fink's Jewelry Store)</t>
  </si>
  <si>
    <t>$5,000 Cash</t>
  </si>
  <si>
    <t>$500 in Online Cash</t>
  </si>
  <si>
    <t xml:space="preserve">$1,500 Virginia Beach Weekend Getaway </t>
  </si>
  <si>
    <t>Weekend Shopping Trip to Tyson's Galleria (Hotel/Dinner/Mall Gift Card)</t>
  </si>
  <si>
    <t>$250 Uber Gift Card</t>
  </si>
  <si>
    <t xml:space="preserve">Backyard/Patio Makeover </t>
  </si>
  <si>
    <t>Bush Gardens 4 pack Season Passes</t>
  </si>
  <si>
    <t>Miami Getaway</t>
  </si>
  <si>
    <t>(2) Beyonce Suite Tickets for the July 4 Concert</t>
  </si>
  <si>
    <t>(2) Torque Club Tickets for Richmond NASCAR Race</t>
  </si>
  <si>
    <t>$500 Gas Gift Card</t>
  </si>
  <si>
    <t>Richmond Jazz Festival VIP Experience</t>
  </si>
  <si>
    <t>Online Free Play Spend</t>
  </si>
  <si>
    <t>Retail Free Play Spend</t>
  </si>
  <si>
    <t># Active Affiliates</t>
  </si>
  <si>
    <t>Registrations</t>
  </si>
  <si>
    <t>FTDs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</si>
</sst>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[$$-409]* #,##0_);_([$$-409]* \(#,##0\);_([$$-409]* &quot;-&quot;??_);_(@_)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  <charset val="1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/>
    <xf numFmtId="16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1" fillId="0" borderId="0" xfId="0" applyFont="1"/>
    <xf numFmtId="9" fontId="0" fillId="0" borderId="0" xfId="2" applyFont="1"/>
    <xf numFmtId="9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center"/>
    </xf>
    <xf numFmtId="6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/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69F1D-4C17-47AC-A6C0-741EB1DB24D6}">
  <sheetPr>
    <pageSetUpPr fitToPage="1"/>
  </sheetPr>
  <dimension ref="A1:B8"/>
  <sheetViews>
    <sheetView tabSelected="1" workbookViewId="0">
      <selection activeCell="G6" sqref="G6"/>
    </sheetView>
  </sheetViews>
  <sheetFormatPr defaultRowHeight="15" x14ac:dyDescent="0.25"/>
  <cols>
    <col min="1" max="1" width="40.28515625" customWidth="1"/>
    <col min="2" max="2" width="15.28515625" bestFit="1" customWidth="1"/>
  </cols>
  <sheetData>
    <row r="1" spans="1:2" x14ac:dyDescent="0.25">
      <c r="A1" s="22" t="s">
        <v>0</v>
      </c>
      <c r="B1" s="22"/>
    </row>
    <row r="2" spans="1:2" x14ac:dyDescent="0.25">
      <c r="A2" s="22" t="s">
        <v>1</v>
      </c>
      <c r="B2" s="22"/>
    </row>
    <row r="3" spans="1:2" x14ac:dyDescent="0.25">
      <c r="A3" t="s">
        <v>2</v>
      </c>
      <c r="B3">
        <v>41</v>
      </c>
    </row>
    <row r="4" spans="1:2" x14ac:dyDescent="0.25">
      <c r="A4" t="s">
        <v>3</v>
      </c>
      <c r="B4" s="6">
        <f>SUM('eInstant Game Performance'!B3:B150)</f>
        <v>3434382320.4900002</v>
      </c>
    </row>
    <row r="5" spans="1:2" x14ac:dyDescent="0.25">
      <c r="A5" t="s">
        <v>4</v>
      </c>
      <c r="B5" s="6">
        <f>SUM('eInstant Game Performance'!C3:C150)</f>
        <v>408105110.47999984</v>
      </c>
    </row>
    <row r="6" spans="1:2" x14ac:dyDescent="0.25">
      <c r="A6" t="s">
        <v>5</v>
      </c>
      <c r="B6" s="6">
        <v>360635118.20999998</v>
      </c>
    </row>
    <row r="7" spans="1:2" x14ac:dyDescent="0.25">
      <c r="A7" t="s">
        <v>6</v>
      </c>
      <c r="B7" s="6">
        <f>SUM('Online Draw Game Performance'!B3:B10)</f>
        <v>138634200.12</v>
      </c>
    </row>
    <row r="8" spans="1:2" x14ac:dyDescent="0.25">
      <c r="A8" t="s">
        <v>7</v>
      </c>
      <c r="B8" s="19">
        <v>396199</v>
      </c>
    </row>
  </sheetData>
  <sheetProtection sheet="1" objects="1" scenarios="1" sort="0" autoFilter="0"/>
  <mergeCells count="2">
    <mergeCell ref="A1:B1"/>
    <mergeCell ref="A2:B2"/>
  </mergeCells>
  <printOptions horizontalCentered="1"/>
  <pageMargins left="0.7" right="0.7" top="0.75" bottom="0.75" header="0.3" footer="0.3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7661-19AA-4D09-9C7E-906954D5CE7A}">
  <dimension ref="A1:C13"/>
  <sheetViews>
    <sheetView workbookViewId="0">
      <selection sqref="A1:C1"/>
    </sheetView>
  </sheetViews>
  <sheetFormatPr defaultRowHeight="15" x14ac:dyDescent="0.25"/>
  <cols>
    <col min="1" max="1" width="16.5703125" customWidth="1"/>
    <col min="2" max="2" width="29.140625" customWidth="1"/>
    <col min="3" max="3" width="26.28515625" customWidth="1"/>
  </cols>
  <sheetData>
    <row r="1" spans="1:3" x14ac:dyDescent="0.25">
      <c r="A1" s="18" t="s">
        <v>160</v>
      </c>
      <c r="B1" s="18" t="s">
        <v>208</v>
      </c>
      <c r="C1" s="18" t="s">
        <v>209</v>
      </c>
    </row>
    <row r="2" spans="1:3" x14ac:dyDescent="0.25">
      <c r="A2" s="2">
        <v>45474</v>
      </c>
      <c r="B2" s="5">
        <v>280556</v>
      </c>
      <c r="C2" s="5">
        <v>214761</v>
      </c>
    </row>
    <row r="3" spans="1:3" x14ac:dyDescent="0.25">
      <c r="A3" s="2">
        <v>45505</v>
      </c>
      <c r="B3" s="5">
        <v>336759</v>
      </c>
      <c r="C3" s="5">
        <v>263490</v>
      </c>
    </row>
    <row r="4" spans="1:3" x14ac:dyDescent="0.25">
      <c r="A4" s="2">
        <v>45536</v>
      </c>
      <c r="B4" s="5">
        <v>377217</v>
      </c>
      <c r="C4" s="5">
        <v>264653</v>
      </c>
    </row>
    <row r="5" spans="1:3" x14ac:dyDescent="0.25">
      <c r="A5" s="2">
        <v>45566</v>
      </c>
      <c r="B5" s="5">
        <v>410576</v>
      </c>
      <c r="C5" s="5">
        <v>267047</v>
      </c>
    </row>
    <row r="6" spans="1:3" x14ac:dyDescent="0.25">
      <c r="A6" s="2">
        <v>45597</v>
      </c>
      <c r="B6" s="5">
        <v>439717</v>
      </c>
      <c r="C6" s="5">
        <v>262404</v>
      </c>
    </row>
    <row r="7" spans="1:3" x14ac:dyDescent="0.25">
      <c r="A7" s="2">
        <v>45627</v>
      </c>
      <c r="B7" s="5">
        <v>528687</v>
      </c>
      <c r="C7" s="5">
        <v>316107</v>
      </c>
    </row>
    <row r="8" spans="1:3" x14ac:dyDescent="0.25">
      <c r="A8" s="2">
        <v>45658</v>
      </c>
      <c r="B8" s="5">
        <v>535951</v>
      </c>
      <c r="C8" s="5">
        <v>322865</v>
      </c>
    </row>
    <row r="9" spans="1:3" x14ac:dyDescent="0.25">
      <c r="A9" s="2">
        <v>45689</v>
      </c>
      <c r="B9" s="5">
        <v>550838</v>
      </c>
      <c r="C9" s="5">
        <v>320287</v>
      </c>
    </row>
    <row r="10" spans="1:3" x14ac:dyDescent="0.25">
      <c r="A10" s="2">
        <v>45717</v>
      </c>
      <c r="B10" s="5">
        <v>564353</v>
      </c>
      <c r="C10" s="5">
        <v>261100</v>
      </c>
    </row>
    <row r="11" spans="1:3" x14ac:dyDescent="0.25">
      <c r="A11" s="2">
        <v>45748</v>
      </c>
      <c r="B11" s="5">
        <v>581512</v>
      </c>
      <c r="C11" s="5">
        <v>250300</v>
      </c>
    </row>
    <row r="12" spans="1:3" x14ac:dyDescent="0.25">
      <c r="A12" s="2">
        <v>45778</v>
      </c>
      <c r="B12" s="5">
        <v>598671</v>
      </c>
      <c r="C12" s="5">
        <v>257264</v>
      </c>
    </row>
    <row r="13" spans="1:3" x14ac:dyDescent="0.25">
      <c r="A13" s="2">
        <v>45809</v>
      </c>
      <c r="B13" s="5">
        <v>620287</v>
      </c>
      <c r="C13" s="5">
        <v>239840</v>
      </c>
    </row>
  </sheetData>
  <sheetProtection sheet="1" objects="1" scenarios="1" sort="0" autoFilter="0" pivotTables="0"/>
  <printOptions horizontalCentered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BC839-9EA7-4871-A29F-C0E1AF362D9E}">
  <dimension ref="A1:D13"/>
  <sheetViews>
    <sheetView workbookViewId="0">
      <selection sqref="A1:D1"/>
    </sheetView>
  </sheetViews>
  <sheetFormatPr defaultRowHeight="15" x14ac:dyDescent="0.25"/>
  <cols>
    <col min="1" max="1" width="11.42578125" customWidth="1"/>
    <col min="2" max="2" width="24" customWidth="1"/>
    <col min="3" max="3" width="24.28515625" customWidth="1"/>
    <col min="4" max="4" width="26.85546875" customWidth="1"/>
  </cols>
  <sheetData>
    <row r="1" spans="1:4" x14ac:dyDescent="0.25">
      <c r="A1" s="18" t="s">
        <v>160</v>
      </c>
      <c r="B1" s="18" t="s">
        <v>210</v>
      </c>
      <c r="C1" s="18" t="s">
        <v>211</v>
      </c>
      <c r="D1" s="18" t="s">
        <v>212</v>
      </c>
    </row>
    <row r="2" spans="1:4" x14ac:dyDescent="0.25">
      <c r="A2" s="2">
        <v>45474</v>
      </c>
      <c r="B2" s="5">
        <v>293119100.5</v>
      </c>
      <c r="C2" s="5">
        <v>163957352.80000001</v>
      </c>
      <c r="D2" s="5">
        <v>562017</v>
      </c>
    </row>
    <row r="3" spans="1:4" x14ac:dyDescent="0.25">
      <c r="A3" s="2">
        <v>45505</v>
      </c>
      <c r="B3" s="5">
        <v>300286430.89999998</v>
      </c>
      <c r="C3" s="5">
        <v>190677502</v>
      </c>
      <c r="D3" s="5">
        <v>871459</v>
      </c>
    </row>
    <row r="4" spans="1:4" x14ac:dyDescent="0.25">
      <c r="A4" s="2">
        <v>45536</v>
      </c>
      <c r="B4" s="5">
        <v>299575322.19999999</v>
      </c>
      <c r="C4" s="5">
        <v>203825696.30000001</v>
      </c>
      <c r="D4" s="5">
        <v>1011434</v>
      </c>
    </row>
    <row r="5" spans="1:4" x14ac:dyDescent="0.25">
      <c r="A5" s="2">
        <v>45566</v>
      </c>
      <c r="B5" s="5">
        <v>291534627</v>
      </c>
      <c r="C5" s="5">
        <v>207716187</v>
      </c>
      <c r="D5" s="5">
        <v>1037182</v>
      </c>
    </row>
    <row r="6" spans="1:4" x14ac:dyDescent="0.25">
      <c r="A6" s="2">
        <v>45597</v>
      </c>
      <c r="B6" s="5">
        <v>298598055.30000001</v>
      </c>
      <c r="C6" s="5">
        <v>222172843</v>
      </c>
      <c r="D6" s="5">
        <v>1231966</v>
      </c>
    </row>
    <row r="7" spans="1:4" x14ac:dyDescent="0.25">
      <c r="A7" s="2">
        <v>45627</v>
      </c>
      <c r="B7" s="5">
        <v>359982232</v>
      </c>
      <c r="C7" s="5">
        <v>272686077</v>
      </c>
      <c r="D7" s="5">
        <v>1712256</v>
      </c>
    </row>
    <row r="8" spans="1:4" x14ac:dyDescent="0.25">
      <c r="A8" s="2">
        <v>45658</v>
      </c>
      <c r="B8" s="5">
        <v>306691447</v>
      </c>
      <c r="C8" s="5">
        <v>231978641</v>
      </c>
      <c r="D8" s="5">
        <v>968157</v>
      </c>
    </row>
    <row r="9" spans="1:4" x14ac:dyDescent="0.25">
      <c r="A9" s="2">
        <v>45689</v>
      </c>
      <c r="B9" s="5">
        <v>291742153</v>
      </c>
      <c r="C9" s="5">
        <v>240077821</v>
      </c>
      <c r="D9" s="5">
        <v>1427902</v>
      </c>
    </row>
    <row r="10" spans="1:4" x14ac:dyDescent="0.25">
      <c r="A10" s="2">
        <v>45717</v>
      </c>
      <c r="B10" s="5">
        <v>281128475</v>
      </c>
      <c r="C10" s="5">
        <v>159359064</v>
      </c>
      <c r="D10" s="5">
        <v>628212</v>
      </c>
    </row>
    <row r="11" spans="1:4" x14ac:dyDescent="0.25">
      <c r="A11" s="2">
        <v>45748</v>
      </c>
      <c r="B11" s="5">
        <v>204268496</v>
      </c>
      <c r="C11" s="5">
        <v>114105107</v>
      </c>
      <c r="D11" s="5">
        <v>703734</v>
      </c>
    </row>
    <row r="12" spans="1:4" x14ac:dyDescent="0.25">
      <c r="A12" s="2">
        <v>45778</v>
      </c>
      <c r="B12" s="5">
        <v>282599181.89999998</v>
      </c>
      <c r="C12" s="5">
        <v>214211957</v>
      </c>
      <c r="D12" s="5">
        <v>808507</v>
      </c>
    </row>
    <row r="13" spans="1:4" x14ac:dyDescent="0.25">
      <c r="A13" s="2">
        <v>45809</v>
      </c>
      <c r="B13" s="5">
        <v>295027259</v>
      </c>
      <c r="C13" s="5">
        <v>231750973</v>
      </c>
      <c r="D13" s="5">
        <v>862344</v>
      </c>
    </row>
  </sheetData>
  <sheetProtection sheet="1" objects="1" scenarios="1" sort="0" autoFilter="0" pivotTables="0"/>
  <printOptions horizontalCentered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F3248-5379-40F7-8922-2B9AA2333CF1}">
  <dimension ref="A1:D27"/>
  <sheetViews>
    <sheetView workbookViewId="0">
      <selection sqref="A1:D1"/>
    </sheetView>
  </sheetViews>
  <sheetFormatPr defaultRowHeight="15" x14ac:dyDescent="0.25"/>
  <cols>
    <col min="1" max="1" width="31.7109375" customWidth="1"/>
    <col min="2" max="2" width="63.140625" customWidth="1"/>
    <col min="3" max="5" width="31.7109375" customWidth="1"/>
  </cols>
  <sheetData>
    <row r="1" spans="1:4" x14ac:dyDescent="0.25">
      <c r="A1" s="18" t="s">
        <v>160</v>
      </c>
      <c r="B1" s="18" t="s">
        <v>213</v>
      </c>
      <c r="C1" s="18" t="s">
        <v>214</v>
      </c>
      <c r="D1" s="18" t="s">
        <v>215</v>
      </c>
    </row>
    <row r="2" spans="1:4" x14ac:dyDescent="0.25">
      <c r="A2" s="2">
        <v>45474</v>
      </c>
      <c r="B2" t="s">
        <v>216</v>
      </c>
      <c r="C2" s="5">
        <v>12088</v>
      </c>
      <c r="D2" s="5">
        <v>125885</v>
      </c>
    </row>
    <row r="3" spans="1:4" x14ac:dyDescent="0.25">
      <c r="A3" s="2">
        <v>45474</v>
      </c>
      <c r="B3" t="s">
        <v>217</v>
      </c>
      <c r="C3" s="5">
        <v>16584</v>
      </c>
      <c r="D3" s="5">
        <v>128321</v>
      </c>
    </row>
    <row r="4" spans="1:4" x14ac:dyDescent="0.25">
      <c r="A4" s="2">
        <v>45505</v>
      </c>
      <c r="B4" t="s">
        <v>218</v>
      </c>
      <c r="C4" s="5">
        <v>26116</v>
      </c>
      <c r="D4" s="5">
        <v>476476</v>
      </c>
    </row>
    <row r="5" spans="1:4" x14ac:dyDescent="0.25">
      <c r="A5" s="2">
        <v>45505</v>
      </c>
      <c r="B5" t="s">
        <v>219</v>
      </c>
      <c r="C5" s="5">
        <v>11820</v>
      </c>
      <c r="D5" s="5">
        <v>109921</v>
      </c>
    </row>
    <row r="6" spans="1:4" x14ac:dyDescent="0.25">
      <c r="A6" s="2">
        <v>45536</v>
      </c>
      <c r="B6" t="s">
        <v>220</v>
      </c>
      <c r="C6" s="5">
        <v>21336</v>
      </c>
      <c r="D6" s="5">
        <v>322531</v>
      </c>
    </row>
    <row r="7" spans="1:4" x14ac:dyDescent="0.25">
      <c r="A7" s="2">
        <v>45536</v>
      </c>
      <c r="B7" t="s">
        <v>221</v>
      </c>
      <c r="C7" s="5">
        <v>24416</v>
      </c>
      <c r="D7" s="5">
        <v>311456</v>
      </c>
    </row>
    <row r="8" spans="1:4" x14ac:dyDescent="0.25">
      <c r="A8" s="2">
        <v>45566</v>
      </c>
      <c r="B8" t="s">
        <v>222</v>
      </c>
      <c r="C8" s="5">
        <v>33188</v>
      </c>
      <c r="D8" s="5">
        <v>647211</v>
      </c>
    </row>
    <row r="9" spans="1:4" x14ac:dyDescent="0.25">
      <c r="A9" s="2">
        <v>45566</v>
      </c>
      <c r="B9" t="s">
        <v>223</v>
      </c>
      <c r="C9" s="5">
        <v>17855</v>
      </c>
      <c r="D9" s="5">
        <v>145885</v>
      </c>
    </row>
    <row r="10" spans="1:4" x14ac:dyDescent="0.25">
      <c r="A10" s="2">
        <v>45597</v>
      </c>
      <c r="B10" t="s">
        <v>224</v>
      </c>
      <c r="C10" s="5">
        <v>31227</v>
      </c>
      <c r="D10" s="5">
        <v>582290</v>
      </c>
    </row>
    <row r="11" spans="1:4" x14ac:dyDescent="0.25">
      <c r="A11" s="2">
        <v>45597</v>
      </c>
      <c r="B11" t="s">
        <v>225</v>
      </c>
      <c r="C11" s="5">
        <v>24362</v>
      </c>
      <c r="D11" s="5">
        <v>353200</v>
      </c>
    </row>
    <row r="12" spans="1:4" x14ac:dyDescent="0.25">
      <c r="A12" s="2">
        <v>45627</v>
      </c>
      <c r="B12" t="s">
        <v>226</v>
      </c>
      <c r="C12" s="5">
        <v>56537</v>
      </c>
      <c r="D12" s="5">
        <v>1073603</v>
      </c>
    </row>
    <row r="13" spans="1:4" x14ac:dyDescent="0.25">
      <c r="A13" s="2">
        <v>45627</v>
      </c>
      <c r="B13" t="s">
        <v>227</v>
      </c>
      <c r="C13" s="5">
        <v>44006</v>
      </c>
      <c r="D13" s="5">
        <v>668449</v>
      </c>
    </row>
    <row r="14" spans="1:4" x14ac:dyDescent="0.25">
      <c r="A14" s="2">
        <v>45658</v>
      </c>
      <c r="B14" t="s">
        <v>228</v>
      </c>
      <c r="C14" s="5">
        <v>26809</v>
      </c>
      <c r="D14" s="5">
        <v>292008</v>
      </c>
    </row>
    <row r="15" spans="1:4" x14ac:dyDescent="0.25">
      <c r="A15" s="2">
        <v>45658</v>
      </c>
      <c r="B15" t="s">
        <v>229</v>
      </c>
      <c r="C15" s="5">
        <v>25575</v>
      </c>
      <c r="D15" s="5">
        <v>208531</v>
      </c>
    </row>
    <row r="16" spans="1:4" x14ac:dyDescent="0.25">
      <c r="A16" s="2">
        <v>45689</v>
      </c>
      <c r="B16" t="s">
        <v>230</v>
      </c>
      <c r="C16" s="5">
        <v>37686</v>
      </c>
      <c r="D16" s="5">
        <v>800315</v>
      </c>
    </row>
    <row r="17" spans="1:4" x14ac:dyDescent="0.25">
      <c r="A17" s="2">
        <v>45689</v>
      </c>
      <c r="B17" t="s">
        <v>231</v>
      </c>
      <c r="C17" s="5">
        <v>31724</v>
      </c>
      <c r="D17" s="5">
        <v>430110</v>
      </c>
    </row>
    <row r="18" spans="1:4" x14ac:dyDescent="0.25">
      <c r="A18" s="2">
        <v>45689</v>
      </c>
      <c r="B18" t="s">
        <v>232</v>
      </c>
      <c r="C18" s="5">
        <v>22095</v>
      </c>
      <c r="D18" s="5">
        <v>204563</v>
      </c>
    </row>
    <row r="19" spans="1:4" x14ac:dyDescent="0.25">
      <c r="A19" s="2">
        <v>45717</v>
      </c>
      <c r="B19" t="s">
        <v>233</v>
      </c>
      <c r="C19" s="5">
        <v>16117</v>
      </c>
      <c r="D19" s="5">
        <v>173093</v>
      </c>
    </row>
    <row r="20" spans="1:4" x14ac:dyDescent="0.25">
      <c r="A20" s="2">
        <v>45717</v>
      </c>
      <c r="B20" t="s">
        <v>234</v>
      </c>
      <c r="C20" s="5">
        <v>11118</v>
      </c>
      <c r="D20" s="5">
        <v>77962</v>
      </c>
    </row>
    <row r="21" spans="1:4" x14ac:dyDescent="0.25">
      <c r="A21" s="2">
        <v>45748</v>
      </c>
      <c r="B21" t="s">
        <v>235</v>
      </c>
      <c r="C21" s="5">
        <v>24186</v>
      </c>
      <c r="D21" s="5">
        <v>338699</v>
      </c>
    </row>
    <row r="22" spans="1:4" x14ac:dyDescent="0.25">
      <c r="A22" s="2">
        <v>45748</v>
      </c>
      <c r="B22" t="s">
        <v>236</v>
      </c>
      <c r="C22" s="5">
        <v>17714</v>
      </c>
      <c r="D22" s="5">
        <v>186788</v>
      </c>
    </row>
    <row r="23" spans="1:4" x14ac:dyDescent="0.25">
      <c r="A23" s="2">
        <v>45778</v>
      </c>
      <c r="B23" t="s">
        <v>237</v>
      </c>
      <c r="C23" s="5">
        <v>20815</v>
      </c>
      <c r="D23" s="5">
        <v>207741</v>
      </c>
    </row>
    <row r="24" spans="1:4" x14ac:dyDescent="0.25">
      <c r="A24" s="2">
        <v>45778</v>
      </c>
      <c r="B24" t="s">
        <v>238</v>
      </c>
      <c r="C24" s="5">
        <v>16322</v>
      </c>
      <c r="D24" s="5">
        <v>106361</v>
      </c>
    </row>
    <row r="25" spans="1:4" x14ac:dyDescent="0.25">
      <c r="A25" s="2">
        <v>45778</v>
      </c>
      <c r="B25" t="s">
        <v>239</v>
      </c>
      <c r="C25" s="5">
        <v>9681</v>
      </c>
      <c r="D25" s="5">
        <v>54589</v>
      </c>
    </row>
    <row r="26" spans="1:4" x14ac:dyDescent="0.25">
      <c r="A26" s="2">
        <v>45809</v>
      </c>
      <c r="B26" t="s">
        <v>240</v>
      </c>
      <c r="C26" s="5">
        <v>29429</v>
      </c>
      <c r="D26" s="5">
        <v>573797</v>
      </c>
    </row>
    <row r="27" spans="1:4" x14ac:dyDescent="0.25">
      <c r="A27" s="2">
        <v>45809</v>
      </c>
      <c r="B27" t="s">
        <v>241</v>
      </c>
      <c r="C27" s="5">
        <v>7685</v>
      </c>
      <c r="D27" s="5">
        <v>53136</v>
      </c>
    </row>
  </sheetData>
  <sheetProtection sheet="1" objects="1" scenarios="1" sort="0" autoFilter="0" pivotTables="0"/>
  <sortState xmlns:xlrd2="http://schemas.microsoft.com/office/spreadsheetml/2017/richdata2" ref="A2:D27">
    <sortCondition ref="A2:A27"/>
  </sortState>
  <printOptions horizontalCentered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7EDE6-D45A-4F83-A22E-BB74EECB36F7}">
  <dimension ref="A1:C13"/>
  <sheetViews>
    <sheetView workbookViewId="0">
      <selection sqref="A1:C1"/>
    </sheetView>
  </sheetViews>
  <sheetFormatPr defaultRowHeight="15" x14ac:dyDescent="0.25"/>
  <cols>
    <col min="2" max="3" width="25.85546875" style="1" customWidth="1"/>
  </cols>
  <sheetData>
    <row r="1" spans="1:3" x14ac:dyDescent="0.25">
      <c r="A1" s="18" t="s">
        <v>160</v>
      </c>
      <c r="B1" s="18" t="s">
        <v>242</v>
      </c>
      <c r="C1" s="18" t="s">
        <v>243</v>
      </c>
    </row>
    <row r="2" spans="1:3" x14ac:dyDescent="0.25">
      <c r="A2" s="2">
        <v>45474</v>
      </c>
      <c r="B2" s="8">
        <v>569331</v>
      </c>
      <c r="C2" s="8">
        <v>34339</v>
      </c>
    </row>
    <row r="3" spans="1:3" x14ac:dyDescent="0.25">
      <c r="A3" s="2">
        <v>45505</v>
      </c>
      <c r="B3" s="8">
        <v>640601</v>
      </c>
      <c r="C3" s="8">
        <v>39019</v>
      </c>
    </row>
    <row r="4" spans="1:3" x14ac:dyDescent="0.25">
      <c r="A4" s="2">
        <v>45536</v>
      </c>
      <c r="B4" s="8">
        <v>664669</v>
      </c>
      <c r="C4" s="8">
        <v>43207</v>
      </c>
    </row>
    <row r="5" spans="1:3" x14ac:dyDescent="0.25">
      <c r="A5" s="2">
        <v>45566</v>
      </c>
      <c r="B5" s="8">
        <v>683764</v>
      </c>
      <c r="C5" s="8">
        <v>39838</v>
      </c>
    </row>
    <row r="6" spans="1:3" x14ac:dyDescent="0.25">
      <c r="A6" s="2">
        <v>45597</v>
      </c>
      <c r="B6" s="8">
        <v>703444</v>
      </c>
      <c r="C6" s="8">
        <v>45411</v>
      </c>
    </row>
    <row r="7" spans="1:3" x14ac:dyDescent="0.25">
      <c r="A7" s="2">
        <v>45627</v>
      </c>
      <c r="B7" s="8">
        <v>797574</v>
      </c>
      <c r="C7" s="8">
        <v>53899</v>
      </c>
    </row>
    <row r="8" spans="1:3" x14ac:dyDescent="0.25">
      <c r="A8" s="2">
        <v>45658</v>
      </c>
      <c r="B8" s="8">
        <v>760166</v>
      </c>
      <c r="C8" s="8">
        <v>55350</v>
      </c>
    </row>
    <row r="9" spans="1:3" x14ac:dyDescent="0.25">
      <c r="A9" s="2">
        <v>45689</v>
      </c>
      <c r="B9" s="8">
        <v>721857</v>
      </c>
      <c r="C9" s="8">
        <v>52560</v>
      </c>
    </row>
    <row r="10" spans="1:3" x14ac:dyDescent="0.25">
      <c r="A10" s="2">
        <v>45717</v>
      </c>
      <c r="B10" s="8">
        <v>771655</v>
      </c>
      <c r="C10" s="8">
        <v>44404</v>
      </c>
    </row>
    <row r="11" spans="1:3" x14ac:dyDescent="0.25">
      <c r="A11" s="2">
        <v>45748</v>
      </c>
      <c r="B11" s="8">
        <v>783190</v>
      </c>
      <c r="C11" s="8">
        <v>61268</v>
      </c>
    </row>
    <row r="12" spans="1:3" x14ac:dyDescent="0.25">
      <c r="A12" s="2">
        <v>45778</v>
      </c>
      <c r="B12" s="8">
        <v>802878</v>
      </c>
      <c r="C12" s="8">
        <v>57452</v>
      </c>
    </row>
    <row r="13" spans="1:3" x14ac:dyDescent="0.25">
      <c r="A13" s="2">
        <v>45809</v>
      </c>
      <c r="B13" s="8">
        <v>781184</v>
      </c>
      <c r="C13" s="8">
        <v>67444</v>
      </c>
    </row>
  </sheetData>
  <sheetProtection sheet="1" objects="1" scenarios="1" sort="0" autoFilter="0" pivotTables="0"/>
  <printOptions horizontalCentered="1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5968-E635-44F5-86C2-483F7933C962}">
  <dimension ref="A1:D13"/>
  <sheetViews>
    <sheetView view="pageBreakPreview" zoomScale="60" zoomScaleNormal="100" workbookViewId="0">
      <selection sqref="A1:D1"/>
    </sheetView>
  </sheetViews>
  <sheetFormatPr defaultRowHeight="15" x14ac:dyDescent="0.25"/>
  <cols>
    <col min="1" max="5" width="25" customWidth="1"/>
  </cols>
  <sheetData>
    <row r="1" spans="1:4" x14ac:dyDescent="0.25">
      <c r="A1" s="18" t="s">
        <v>160</v>
      </c>
      <c r="B1" s="18" t="s">
        <v>244</v>
      </c>
      <c r="C1" s="18" t="s">
        <v>245</v>
      </c>
      <c r="D1" s="18" t="s">
        <v>246</v>
      </c>
    </row>
    <row r="2" spans="1:4" x14ac:dyDescent="0.25">
      <c r="A2" s="9">
        <v>46227</v>
      </c>
      <c r="B2" s="1">
        <v>21</v>
      </c>
      <c r="C2" s="1">
        <v>259</v>
      </c>
      <c r="D2" s="1">
        <v>266</v>
      </c>
    </row>
    <row r="3" spans="1:4" x14ac:dyDescent="0.25">
      <c r="A3" s="9">
        <v>46258</v>
      </c>
      <c r="B3" s="1">
        <v>24</v>
      </c>
      <c r="C3" s="1">
        <v>247</v>
      </c>
      <c r="D3" s="1">
        <v>253</v>
      </c>
    </row>
    <row r="4" spans="1:4" x14ac:dyDescent="0.25">
      <c r="A4" s="9">
        <v>46289</v>
      </c>
      <c r="B4" s="1">
        <v>24</v>
      </c>
      <c r="C4" s="1">
        <v>203</v>
      </c>
      <c r="D4" s="1">
        <v>229</v>
      </c>
    </row>
    <row r="5" spans="1:4" x14ac:dyDescent="0.25">
      <c r="A5" s="9">
        <v>46319</v>
      </c>
      <c r="B5" s="1">
        <v>21</v>
      </c>
      <c r="C5" s="1">
        <v>198</v>
      </c>
      <c r="D5" s="1">
        <v>215</v>
      </c>
    </row>
    <row r="6" spans="1:4" x14ac:dyDescent="0.25">
      <c r="A6" s="9">
        <v>46350</v>
      </c>
      <c r="B6" s="1">
        <v>21</v>
      </c>
      <c r="C6" s="1">
        <v>234</v>
      </c>
      <c r="D6" s="1">
        <v>238</v>
      </c>
    </row>
    <row r="7" spans="1:4" x14ac:dyDescent="0.25">
      <c r="A7" s="9">
        <v>46380</v>
      </c>
      <c r="B7" s="1">
        <v>25</v>
      </c>
      <c r="C7" s="1">
        <v>619</v>
      </c>
      <c r="D7" s="1">
        <v>647</v>
      </c>
    </row>
    <row r="8" spans="1:4" x14ac:dyDescent="0.25">
      <c r="A8" s="9">
        <v>46047</v>
      </c>
      <c r="B8" s="1">
        <v>25</v>
      </c>
      <c r="C8" s="1">
        <v>324</v>
      </c>
      <c r="D8" s="1">
        <v>344</v>
      </c>
    </row>
    <row r="9" spans="1:4" x14ac:dyDescent="0.25">
      <c r="A9" s="9">
        <v>46078</v>
      </c>
      <c r="B9" s="1">
        <v>22</v>
      </c>
      <c r="C9" s="1">
        <v>222</v>
      </c>
      <c r="D9" s="1">
        <v>276</v>
      </c>
    </row>
    <row r="10" spans="1:4" x14ac:dyDescent="0.25">
      <c r="A10" s="9">
        <v>46106</v>
      </c>
      <c r="B10" s="1">
        <v>23</v>
      </c>
      <c r="C10" s="1">
        <v>267</v>
      </c>
      <c r="D10" s="1">
        <v>284</v>
      </c>
    </row>
    <row r="11" spans="1:4" x14ac:dyDescent="0.25">
      <c r="A11" s="9">
        <v>46137</v>
      </c>
      <c r="B11" s="1">
        <v>23</v>
      </c>
      <c r="C11" s="1">
        <v>210</v>
      </c>
      <c r="D11" s="1">
        <v>226</v>
      </c>
    </row>
    <row r="12" spans="1:4" x14ac:dyDescent="0.25">
      <c r="A12" s="9">
        <v>46167</v>
      </c>
      <c r="B12" s="1">
        <v>23</v>
      </c>
      <c r="C12" s="1">
        <v>236</v>
      </c>
      <c r="D12" s="1">
        <v>247</v>
      </c>
    </row>
    <row r="13" spans="1:4" x14ac:dyDescent="0.25">
      <c r="A13" s="9">
        <v>46198</v>
      </c>
      <c r="B13" s="1">
        <v>23</v>
      </c>
      <c r="C13" s="1">
        <v>244</v>
      </c>
      <c r="D13" s="1">
        <v>249</v>
      </c>
    </row>
  </sheetData>
  <sheetProtection sheet="1" objects="1" scenarios="1" sort="0" autoFilter="0" pivotTables="0"/>
  <printOptions horizontalCentered="1"/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24FFB-35B7-4FE8-AEC9-7FA0025A0A7A}">
  <dimension ref="A1:C150"/>
  <sheetViews>
    <sheetView zoomScaleNormal="100" workbookViewId="0">
      <selection activeCell="F27" sqref="F27"/>
    </sheetView>
  </sheetViews>
  <sheetFormatPr defaultRowHeight="15" x14ac:dyDescent="0.25"/>
  <cols>
    <col min="1" max="1" width="40.7109375" style="1" customWidth="1"/>
    <col min="2" max="2" width="13.7109375" style="1" bestFit="1" customWidth="1"/>
    <col min="3" max="3" width="22.42578125" style="1" customWidth="1"/>
  </cols>
  <sheetData>
    <row r="1" spans="1:3" x14ac:dyDescent="0.25">
      <c r="A1" s="22" t="s">
        <v>8</v>
      </c>
      <c r="B1" s="22"/>
      <c r="C1" s="22"/>
    </row>
    <row r="2" spans="1:3" ht="30" x14ac:dyDescent="0.25">
      <c r="A2" s="20" t="s">
        <v>9</v>
      </c>
      <c r="B2" s="20" t="s">
        <v>10</v>
      </c>
      <c r="C2" s="20" t="s">
        <v>11</v>
      </c>
    </row>
    <row r="3" spans="1:3" x14ac:dyDescent="0.25">
      <c r="A3" s="1" t="s">
        <v>12</v>
      </c>
      <c r="B3" s="4">
        <v>216114956.25</v>
      </c>
      <c r="C3" s="4">
        <v>24959775.43</v>
      </c>
    </row>
    <row r="4" spans="1:3" x14ac:dyDescent="0.25">
      <c r="A4" s="1" t="s">
        <v>13</v>
      </c>
      <c r="B4" s="4">
        <v>201718627</v>
      </c>
      <c r="C4" s="4">
        <v>22947808.440000001</v>
      </c>
    </row>
    <row r="5" spans="1:3" x14ac:dyDescent="0.25">
      <c r="A5" s="1" t="s">
        <v>14</v>
      </c>
      <c r="B5" s="4">
        <v>184244292</v>
      </c>
      <c r="C5" s="4">
        <v>23950696.449999999</v>
      </c>
    </row>
    <row r="6" spans="1:3" x14ac:dyDescent="0.25">
      <c r="A6" s="1" t="s">
        <v>15</v>
      </c>
      <c r="B6" s="4">
        <v>162403106</v>
      </c>
      <c r="C6" s="4">
        <v>16933564.260000002</v>
      </c>
    </row>
    <row r="7" spans="1:3" x14ac:dyDescent="0.25">
      <c r="A7" s="1" t="s">
        <v>16</v>
      </c>
      <c r="B7" s="4">
        <v>160782687.5</v>
      </c>
      <c r="C7" s="4">
        <v>19126728.16</v>
      </c>
    </row>
    <row r="8" spans="1:3" x14ac:dyDescent="0.25">
      <c r="A8" s="1" t="s">
        <v>17</v>
      </c>
      <c r="B8" s="4">
        <v>135613843</v>
      </c>
      <c r="C8" s="4">
        <v>14937974.9</v>
      </c>
    </row>
    <row r="9" spans="1:3" x14ac:dyDescent="0.25">
      <c r="A9" s="1" t="s">
        <v>18</v>
      </c>
      <c r="B9" s="4">
        <v>133046385.5</v>
      </c>
      <c r="C9" s="4">
        <v>15287485.84</v>
      </c>
    </row>
    <row r="10" spans="1:3" x14ac:dyDescent="0.25">
      <c r="A10" s="1" t="s">
        <v>19</v>
      </c>
      <c r="B10" s="4">
        <v>113189881.2</v>
      </c>
      <c r="C10" s="4">
        <v>6790336.3399999999</v>
      </c>
    </row>
    <row r="11" spans="1:3" x14ac:dyDescent="0.25">
      <c r="A11" s="1" t="s">
        <v>20</v>
      </c>
      <c r="B11" s="4">
        <v>109127440.75</v>
      </c>
      <c r="C11" s="4">
        <v>13076876.880000001</v>
      </c>
    </row>
    <row r="12" spans="1:3" x14ac:dyDescent="0.25">
      <c r="A12" s="1" t="s">
        <v>21</v>
      </c>
      <c r="B12" s="4">
        <v>98535233</v>
      </c>
      <c r="C12" s="4">
        <v>11870135.689999999</v>
      </c>
    </row>
    <row r="13" spans="1:3" x14ac:dyDescent="0.25">
      <c r="A13" s="1" t="s">
        <v>22</v>
      </c>
      <c r="B13" s="4">
        <v>85438082</v>
      </c>
      <c r="C13" s="4">
        <v>10994278.4</v>
      </c>
    </row>
    <row r="14" spans="1:3" x14ac:dyDescent="0.25">
      <c r="A14" s="1" t="s">
        <v>23</v>
      </c>
      <c r="B14" s="4">
        <v>84671316.299999997</v>
      </c>
      <c r="C14" s="4">
        <v>10068088.029999999</v>
      </c>
    </row>
    <row r="15" spans="1:3" x14ac:dyDescent="0.25">
      <c r="A15" s="1" t="s">
        <v>24</v>
      </c>
      <c r="B15" s="4">
        <v>64084589</v>
      </c>
      <c r="C15" s="4">
        <v>7205797.3099999996</v>
      </c>
    </row>
    <row r="16" spans="1:3" x14ac:dyDescent="0.25">
      <c r="A16" s="1" t="s">
        <v>25</v>
      </c>
      <c r="B16" s="4">
        <v>56980190.399999999</v>
      </c>
      <c r="C16" s="4">
        <v>5670785.0499999998</v>
      </c>
    </row>
    <row r="17" spans="1:3" x14ac:dyDescent="0.25">
      <c r="A17" s="1" t="s">
        <v>26</v>
      </c>
      <c r="B17" s="4">
        <v>56322171</v>
      </c>
      <c r="C17" s="4">
        <v>6802360.1699999999</v>
      </c>
    </row>
    <row r="18" spans="1:3" x14ac:dyDescent="0.25">
      <c r="A18" s="1" t="s">
        <v>27</v>
      </c>
      <c r="B18" s="4">
        <v>48997280</v>
      </c>
      <c r="C18" s="4">
        <v>5580613.9000000004</v>
      </c>
    </row>
    <row r="19" spans="1:3" x14ac:dyDescent="0.25">
      <c r="A19" s="1" t="s">
        <v>28</v>
      </c>
      <c r="B19" s="4">
        <v>48674510</v>
      </c>
      <c r="C19" s="4">
        <v>5822245.9400000004</v>
      </c>
    </row>
    <row r="20" spans="1:3" x14ac:dyDescent="0.25">
      <c r="A20" s="1" t="s">
        <v>29</v>
      </c>
      <c r="B20" s="4">
        <v>42716397.649999999</v>
      </c>
      <c r="C20" s="4">
        <v>5448898.96</v>
      </c>
    </row>
    <row r="21" spans="1:3" x14ac:dyDescent="0.25">
      <c r="A21" s="1" t="s">
        <v>30</v>
      </c>
      <c r="B21" s="4">
        <v>42575069.899999999</v>
      </c>
      <c r="C21" s="4">
        <v>5107529.63</v>
      </c>
    </row>
    <row r="22" spans="1:3" x14ac:dyDescent="0.25">
      <c r="A22" s="1" t="s">
        <v>31</v>
      </c>
      <c r="B22" s="4">
        <v>41717709.399999999</v>
      </c>
      <c r="C22" s="4">
        <v>5047983.6900000004</v>
      </c>
    </row>
    <row r="23" spans="1:3" x14ac:dyDescent="0.25">
      <c r="A23" s="1" t="s">
        <v>32</v>
      </c>
      <c r="B23" s="4">
        <v>40997285.700000003</v>
      </c>
      <c r="C23" s="4">
        <v>5175302.62</v>
      </c>
    </row>
    <row r="24" spans="1:3" x14ac:dyDescent="0.25">
      <c r="A24" s="1" t="s">
        <v>33</v>
      </c>
      <c r="B24" s="4">
        <v>37669407.299999997</v>
      </c>
      <c r="C24" s="4">
        <v>4677094.6100000003</v>
      </c>
    </row>
    <row r="25" spans="1:3" x14ac:dyDescent="0.25">
      <c r="A25" s="1" t="s">
        <v>34</v>
      </c>
      <c r="B25" s="4">
        <v>37571622.5</v>
      </c>
      <c r="C25" s="4">
        <v>4521634.84</v>
      </c>
    </row>
    <row r="26" spans="1:3" x14ac:dyDescent="0.25">
      <c r="A26" s="1" t="s">
        <v>35</v>
      </c>
      <c r="B26" s="4">
        <v>33374002.800000001</v>
      </c>
      <c r="C26" s="4">
        <v>3963462.01</v>
      </c>
    </row>
    <row r="27" spans="1:3" x14ac:dyDescent="0.25">
      <c r="A27" s="1" t="s">
        <v>36</v>
      </c>
      <c r="B27" s="4">
        <v>32535386.300000001</v>
      </c>
      <c r="C27" s="4">
        <v>3749009.45</v>
      </c>
    </row>
    <row r="28" spans="1:3" x14ac:dyDescent="0.25">
      <c r="A28" s="1" t="s">
        <v>37</v>
      </c>
      <c r="B28" s="4">
        <v>32030111</v>
      </c>
      <c r="C28" s="4">
        <v>3382816.52</v>
      </c>
    </row>
    <row r="29" spans="1:3" x14ac:dyDescent="0.25">
      <c r="A29" s="1" t="s">
        <v>38</v>
      </c>
      <c r="B29" s="4">
        <v>30052826.399999999</v>
      </c>
      <c r="C29" s="4">
        <v>4047162.68</v>
      </c>
    </row>
    <row r="30" spans="1:3" x14ac:dyDescent="0.25">
      <c r="A30" s="1" t="s">
        <v>39</v>
      </c>
      <c r="B30" s="4">
        <v>25558398.25</v>
      </c>
      <c r="C30" s="4">
        <v>3315969.4</v>
      </c>
    </row>
    <row r="31" spans="1:3" x14ac:dyDescent="0.25">
      <c r="A31" s="1" t="s">
        <v>40</v>
      </c>
      <c r="B31" s="4">
        <v>25183826</v>
      </c>
      <c r="C31" s="4">
        <v>3302659</v>
      </c>
    </row>
    <row r="32" spans="1:3" x14ac:dyDescent="0.25">
      <c r="A32" s="1" t="s">
        <v>41</v>
      </c>
      <c r="B32" s="4">
        <v>25095257.100000001</v>
      </c>
      <c r="C32" s="4">
        <v>3243518.88</v>
      </c>
    </row>
    <row r="33" spans="1:3" x14ac:dyDescent="0.25">
      <c r="A33" s="1" t="s">
        <v>42</v>
      </c>
      <c r="B33" s="4">
        <v>25075165</v>
      </c>
      <c r="C33" s="4">
        <v>2995701.26</v>
      </c>
    </row>
    <row r="34" spans="1:3" x14ac:dyDescent="0.25">
      <c r="A34" s="1" t="s">
        <v>43</v>
      </c>
      <c r="B34" s="4">
        <v>24416716.5</v>
      </c>
      <c r="C34" s="4">
        <v>3425579.68</v>
      </c>
    </row>
    <row r="35" spans="1:3" x14ac:dyDescent="0.25">
      <c r="A35" s="1" t="s">
        <v>44</v>
      </c>
      <c r="B35" s="4">
        <v>23982155.5</v>
      </c>
      <c r="C35" s="4">
        <v>3134384.8</v>
      </c>
    </row>
    <row r="36" spans="1:3" x14ac:dyDescent="0.25">
      <c r="A36" s="1" t="s">
        <v>45</v>
      </c>
      <c r="B36" s="4">
        <v>23440262.5</v>
      </c>
      <c r="C36" s="4">
        <v>2955742.4</v>
      </c>
    </row>
    <row r="37" spans="1:3" x14ac:dyDescent="0.25">
      <c r="A37" s="1" t="s">
        <v>46</v>
      </c>
      <c r="B37" s="4">
        <v>22739934</v>
      </c>
      <c r="C37" s="4">
        <v>2901508.38</v>
      </c>
    </row>
    <row r="38" spans="1:3" x14ac:dyDescent="0.25">
      <c r="A38" s="1" t="s">
        <v>47</v>
      </c>
      <c r="B38" s="4">
        <v>22520898.600000001</v>
      </c>
      <c r="C38" s="4">
        <v>2801953.64</v>
      </c>
    </row>
    <row r="39" spans="1:3" x14ac:dyDescent="0.25">
      <c r="A39" s="1" t="s">
        <v>48</v>
      </c>
      <c r="B39" s="4">
        <v>21968238</v>
      </c>
      <c r="C39" s="4">
        <v>2930712</v>
      </c>
    </row>
    <row r="40" spans="1:3" x14ac:dyDescent="0.25">
      <c r="A40" s="1" t="s">
        <v>49</v>
      </c>
      <c r="B40" s="4">
        <v>21379119.5</v>
      </c>
      <c r="C40" s="4">
        <v>2687918.5</v>
      </c>
    </row>
    <row r="41" spans="1:3" x14ac:dyDescent="0.25">
      <c r="A41" s="1" t="s">
        <v>50</v>
      </c>
      <c r="B41" s="4">
        <v>20509153.800000001</v>
      </c>
      <c r="C41" s="4">
        <v>2655009.9700000002</v>
      </c>
    </row>
    <row r="42" spans="1:3" x14ac:dyDescent="0.25">
      <c r="A42" s="1" t="s">
        <v>51</v>
      </c>
      <c r="B42" s="4">
        <v>20352062.699999999</v>
      </c>
      <c r="C42" s="4">
        <v>2414754.2999999998</v>
      </c>
    </row>
    <row r="43" spans="1:3" x14ac:dyDescent="0.25">
      <c r="A43" s="1" t="s">
        <v>52</v>
      </c>
      <c r="B43" s="4">
        <v>19703575.5</v>
      </c>
      <c r="C43" s="4">
        <v>2270995.9900000002</v>
      </c>
    </row>
    <row r="44" spans="1:3" x14ac:dyDescent="0.25">
      <c r="A44" s="1" t="s">
        <v>53</v>
      </c>
      <c r="B44" s="4">
        <v>19343021.300000001</v>
      </c>
      <c r="C44" s="4">
        <v>2306197.25</v>
      </c>
    </row>
    <row r="45" spans="1:3" x14ac:dyDescent="0.25">
      <c r="A45" s="1" t="s">
        <v>54</v>
      </c>
      <c r="B45" s="4">
        <v>19296684.149999999</v>
      </c>
      <c r="C45" s="4">
        <v>2523099.7799999998</v>
      </c>
    </row>
    <row r="46" spans="1:3" x14ac:dyDescent="0.25">
      <c r="A46" s="1" t="s">
        <v>55</v>
      </c>
      <c r="B46" s="4">
        <v>19032441.399999999</v>
      </c>
      <c r="C46" s="4">
        <v>2346903.88</v>
      </c>
    </row>
    <row r="47" spans="1:3" x14ac:dyDescent="0.25">
      <c r="A47" s="1" t="s">
        <v>56</v>
      </c>
      <c r="B47" s="4">
        <v>18475237</v>
      </c>
      <c r="C47" s="4">
        <v>2364125.5</v>
      </c>
    </row>
    <row r="48" spans="1:3" x14ac:dyDescent="0.25">
      <c r="A48" s="1" t="s">
        <v>57</v>
      </c>
      <c r="B48" s="4">
        <v>18063505.899999999</v>
      </c>
      <c r="C48" s="4">
        <v>2307458.61</v>
      </c>
    </row>
    <row r="49" spans="1:3" x14ac:dyDescent="0.25">
      <c r="A49" s="1" t="s">
        <v>58</v>
      </c>
      <c r="B49" s="4">
        <v>17757414.800000001</v>
      </c>
      <c r="C49" s="4">
        <v>2424024.21</v>
      </c>
    </row>
    <row r="50" spans="1:3" x14ac:dyDescent="0.25">
      <c r="A50" s="1" t="s">
        <v>59</v>
      </c>
      <c r="B50" s="4">
        <v>17522019.899999999</v>
      </c>
      <c r="C50" s="4">
        <v>2339263.6</v>
      </c>
    </row>
    <row r="51" spans="1:3" x14ac:dyDescent="0.25">
      <c r="A51" s="1" t="s">
        <v>60</v>
      </c>
      <c r="B51" s="4">
        <v>17243859.75</v>
      </c>
      <c r="C51" s="4">
        <v>2186594.9500000002</v>
      </c>
    </row>
    <row r="52" spans="1:3" x14ac:dyDescent="0.25">
      <c r="A52" s="1" t="s">
        <v>61</v>
      </c>
      <c r="B52" s="4">
        <v>17242094</v>
      </c>
      <c r="C52" s="4">
        <v>2243335.15</v>
      </c>
    </row>
    <row r="53" spans="1:3" x14ac:dyDescent="0.25">
      <c r="A53" s="1" t="s">
        <v>62</v>
      </c>
      <c r="B53" s="4">
        <v>17130111.600000001</v>
      </c>
      <c r="C53" s="4">
        <v>2213714.98</v>
      </c>
    </row>
    <row r="54" spans="1:3" x14ac:dyDescent="0.25">
      <c r="A54" s="1" t="s">
        <v>63</v>
      </c>
      <c r="B54" s="4">
        <v>16964509.75</v>
      </c>
      <c r="C54" s="4">
        <v>2066541.25</v>
      </c>
    </row>
    <row r="55" spans="1:3" x14ac:dyDescent="0.25">
      <c r="A55" s="1" t="s">
        <v>64</v>
      </c>
      <c r="B55" s="4">
        <v>16963742.199999999</v>
      </c>
      <c r="C55" s="4">
        <v>2354593.0699999998</v>
      </c>
    </row>
    <row r="56" spans="1:3" x14ac:dyDescent="0.25">
      <c r="A56" s="1" t="s">
        <v>65</v>
      </c>
      <c r="B56" s="4">
        <v>16943183.600000001</v>
      </c>
      <c r="C56" s="4">
        <v>2176151.94</v>
      </c>
    </row>
    <row r="57" spans="1:3" x14ac:dyDescent="0.25">
      <c r="A57" s="1" t="s">
        <v>66</v>
      </c>
      <c r="B57" s="4">
        <v>16821458</v>
      </c>
      <c r="C57" s="4">
        <v>2259182.7999999998</v>
      </c>
    </row>
    <row r="58" spans="1:3" x14ac:dyDescent="0.25">
      <c r="A58" s="1" t="s">
        <v>67</v>
      </c>
      <c r="B58" s="4">
        <v>16791220.199999999</v>
      </c>
      <c r="C58" s="4">
        <v>1752387.7</v>
      </c>
    </row>
    <row r="59" spans="1:3" x14ac:dyDescent="0.25">
      <c r="A59" s="1" t="s">
        <v>68</v>
      </c>
      <c r="B59" s="4">
        <v>15814626.699999999</v>
      </c>
      <c r="C59" s="4">
        <v>2072115.13</v>
      </c>
    </row>
    <row r="60" spans="1:3" x14ac:dyDescent="0.25">
      <c r="A60" s="1" t="s">
        <v>69</v>
      </c>
      <c r="B60" s="4">
        <v>15077220</v>
      </c>
      <c r="C60" s="4">
        <v>2467666</v>
      </c>
    </row>
    <row r="61" spans="1:3" x14ac:dyDescent="0.25">
      <c r="A61" s="1" t="s">
        <v>70</v>
      </c>
      <c r="B61" s="4">
        <v>14851871.199999999</v>
      </c>
      <c r="C61" s="4">
        <v>1877386.31</v>
      </c>
    </row>
    <row r="62" spans="1:3" x14ac:dyDescent="0.25">
      <c r="A62" s="1" t="s">
        <v>71</v>
      </c>
      <c r="B62" s="4">
        <v>14500726.4</v>
      </c>
      <c r="C62" s="4">
        <v>1893288.06</v>
      </c>
    </row>
    <row r="63" spans="1:3" x14ac:dyDescent="0.25">
      <c r="A63" s="1" t="s">
        <v>72</v>
      </c>
      <c r="B63" s="4">
        <v>14151374.65</v>
      </c>
      <c r="C63" s="4">
        <v>1866388.75</v>
      </c>
    </row>
    <row r="64" spans="1:3" x14ac:dyDescent="0.25">
      <c r="A64" s="1" t="s">
        <v>73</v>
      </c>
      <c r="B64" s="4">
        <v>12156019.5</v>
      </c>
      <c r="C64" s="4">
        <v>1599610.24</v>
      </c>
    </row>
    <row r="65" spans="1:3" x14ac:dyDescent="0.25">
      <c r="A65" s="1" t="s">
        <v>74</v>
      </c>
      <c r="B65" s="4">
        <v>11618618</v>
      </c>
      <c r="C65" s="4">
        <v>1065392.81</v>
      </c>
    </row>
    <row r="66" spans="1:3" x14ac:dyDescent="0.25">
      <c r="A66" s="1" t="s">
        <v>75</v>
      </c>
      <c r="B66" s="4">
        <v>11433303.4</v>
      </c>
      <c r="C66" s="4">
        <v>1526175.88</v>
      </c>
    </row>
    <row r="67" spans="1:3" x14ac:dyDescent="0.25">
      <c r="A67" s="1" t="s">
        <v>76</v>
      </c>
      <c r="B67" s="4">
        <v>11422856.5</v>
      </c>
      <c r="C67" s="4">
        <v>1315085.04</v>
      </c>
    </row>
    <row r="68" spans="1:3" x14ac:dyDescent="0.25">
      <c r="A68" s="1" t="s">
        <v>77</v>
      </c>
      <c r="B68" s="4">
        <v>11125876.5</v>
      </c>
      <c r="C68" s="4">
        <v>1328697.05</v>
      </c>
    </row>
    <row r="69" spans="1:3" x14ac:dyDescent="0.25">
      <c r="A69" s="1" t="s">
        <v>78</v>
      </c>
      <c r="B69" s="4">
        <v>11057003.6</v>
      </c>
      <c r="C69" s="4">
        <v>1467855.07</v>
      </c>
    </row>
    <row r="70" spans="1:3" x14ac:dyDescent="0.25">
      <c r="A70" s="1" t="s">
        <v>79</v>
      </c>
      <c r="B70" s="4">
        <v>10979341.5</v>
      </c>
      <c r="C70" s="4">
        <v>1187704.22</v>
      </c>
    </row>
    <row r="71" spans="1:3" x14ac:dyDescent="0.25">
      <c r="A71" s="1" t="s">
        <v>80</v>
      </c>
      <c r="B71" s="4">
        <v>10947555.75</v>
      </c>
      <c r="C71" s="4">
        <v>1377686.56</v>
      </c>
    </row>
    <row r="72" spans="1:3" x14ac:dyDescent="0.25">
      <c r="A72" s="1" t="s">
        <v>81</v>
      </c>
      <c r="B72" s="4">
        <v>10736064.6</v>
      </c>
      <c r="C72" s="4">
        <v>1390075.36</v>
      </c>
    </row>
    <row r="73" spans="1:3" x14ac:dyDescent="0.25">
      <c r="A73" s="1" t="s">
        <v>82</v>
      </c>
      <c r="B73" s="4">
        <v>10420524</v>
      </c>
      <c r="C73" s="4">
        <v>1509369</v>
      </c>
    </row>
    <row r="74" spans="1:3" x14ac:dyDescent="0.25">
      <c r="A74" s="1" t="s">
        <v>83</v>
      </c>
      <c r="B74" s="4">
        <v>10331166</v>
      </c>
      <c r="C74" s="4">
        <v>1145677.95</v>
      </c>
    </row>
    <row r="75" spans="1:3" x14ac:dyDescent="0.25">
      <c r="A75" s="1" t="s">
        <v>84</v>
      </c>
      <c r="B75" s="4">
        <v>9670224</v>
      </c>
      <c r="C75" s="4">
        <v>1243149.48</v>
      </c>
    </row>
    <row r="76" spans="1:3" x14ac:dyDescent="0.25">
      <c r="A76" s="1" t="s">
        <v>85</v>
      </c>
      <c r="B76" s="4">
        <v>9204469.8000000007</v>
      </c>
      <c r="C76" s="4">
        <v>996806.96</v>
      </c>
    </row>
    <row r="77" spans="1:3" x14ac:dyDescent="0.25">
      <c r="A77" s="1" t="s">
        <v>86</v>
      </c>
      <c r="B77" s="4">
        <v>9075618.4000000004</v>
      </c>
      <c r="C77" s="4">
        <v>1170017.46</v>
      </c>
    </row>
    <row r="78" spans="1:3" x14ac:dyDescent="0.25">
      <c r="A78" s="1" t="s">
        <v>87</v>
      </c>
      <c r="B78" s="4">
        <v>8712784.3000000007</v>
      </c>
      <c r="C78" s="4">
        <v>1162776.53</v>
      </c>
    </row>
    <row r="79" spans="1:3" x14ac:dyDescent="0.25">
      <c r="A79" s="1" t="s">
        <v>88</v>
      </c>
      <c r="B79" s="4">
        <v>8591598.5</v>
      </c>
      <c r="C79" s="4">
        <v>1123217.75</v>
      </c>
    </row>
    <row r="80" spans="1:3" x14ac:dyDescent="0.25">
      <c r="A80" s="1" t="s">
        <v>89</v>
      </c>
      <c r="B80" s="4">
        <v>8502101.8000000007</v>
      </c>
      <c r="C80" s="4">
        <v>1093352.1000000001</v>
      </c>
    </row>
    <row r="81" spans="1:3" x14ac:dyDescent="0.25">
      <c r="A81" s="1" t="s">
        <v>90</v>
      </c>
      <c r="B81" s="4">
        <v>8302357</v>
      </c>
      <c r="C81" s="4">
        <v>1094548.3999999999</v>
      </c>
    </row>
    <row r="82" spans="1:3" x14ac:dyDescent="0.25">
      <c r="A82" s="1" t="s">
        <v>91</v>
      </c>
      <c r="B82" s="4">
        <v>8181839</v>
      </c>
      <c r="C82" s="4">
        <v>959469.36</v>
      </c>
    </row>
    <row r="83" spans="1:3" x14ac:dyDescent="0.25">
      <c r="A83" s="1" t="s">
        <v>92</v>
      </c>
      <c r="B83" s="4">
        <v>7820071.4000000004</v>
      </c>
      <c r="C83" s="4">
        <v>1012768.88</v>
      </c>
    </row>
    <row r="84" spans="1:3" x14ac:dyDescent="0.25">
      <c r="A84" s="1" t="s">
        <v>93</v>
      </c>
      <c r="B84" s="4">
        <v>7729279.7000000002</v>
      </c>
      <c r="C84" s="4">
        <v>981353.15</v>
      </c>
    </row>
    <row r="85" spans="1:3" x14ac:dyDescent="0.25">
      <c r="A85" s="1" t="s">
        <v>94</v>
      </c>
      <c r="B85" s="4">
        <v>7630050.2000000002</v>
      </c>
      <c r="C85" s="4">
        <v>982257.53</v>
      </c>
    </row>
    <row r="86" spans="1:3" x14ac:dyDescent="0.25">
      <c r="A86" s="1" t="s">
        <v>95</v>
      </c>
      <c r="B86" s="4">
        <v>7385971.0999999996</v>
      </c>
      <c r="C86" s="4">
        <v>1015538.97</v>
      </c>
    </row>
    <row r="87" spans="1:3" x14ac:dyDescent="0.25">
      <c r="A87" s="1" t="s">
        <v>96</v>
      </c>
      <c r="B87" s="4">
        <v>7225539</v>
      </c>
      <c r="C87" s="4">
        <v>931919.05</v>
      </c>
    </row>
    <row r="88" spans="1:3" x14ac:dyDescent="0.25">
      <c r="A88" s="1" t="s">
        <v>97</v>
      </c>
      <c r="B88" s="4">
        <v>7216493</v>
      </c>
      <c r="C88" s="4">
        <v>861308.2</v>
      </c>
    </row>
    <row r="89" spans="1:3" x14ac:dyDescent="0.25">
      <c r="A89" s="1" t="s">
        <v>98</v>
      </c>
      <c r="B89" s="4">
        <v>6978767.7000000002</v>
      </c>
      <c r="C89" s="4">
        <v>934300.82</v>
      </c>
    </row>
    <row r="90" spans="1:3" x14ac:dyDescent="0.25">
      <c r="A90" s="1" t="s">
        <v>99</v>
      </c>
      <c r="B90" s="4">
        <v>6629923.7000000002</v>
      </c>
      <c r="C90" s="4">
        <v>844674.36</v>
      </c>
    </row>
    <row r="91" spans="1:3" x14ac:dyDescent="0.25">
      <c r="A91" s="1" t="s">
        <v>100</v>
      </c>
      <c r="B91" s="4">
        <v>6625944</v>
      </c>
      <c r="C91" s="4">
        <v>840876.6</v>
      </c>
    </row>
    <row r="92" spans="1:3" x14ac:dyDescent="0.25">
      <c r="A92" s="1" t="s">
        <v>101</v>
      </c>
      <c r="B92" s="4">
        <v>6375655.9500000002</v>
      </c>
      <c r="C92" s="4">
        <v>714274.25</v>
      </c>
    </row>
    <row r="93" spans="1:3" x14ac:dyDescent="0.25">
      <c r="A93" s="1" t="s">
        <v>102</v>
      </c>
      <c r="B93" s="4">
        <v>6366593</v>
      </c>
      <c r="C93" s="4">
        <v>798740.4</v>
      </c>
    </row>
    <row r="94" spans="1:3" x14ac:dyDescent="0.25">
      <c r="A94" s="1" t="s">
        <v>103</v>
      </c>
      <c r="B94" s="4">
        <v>6171645</v>
      </c>
      <c r="C94" s="4">
        <v>683825.05</v>
      </c>
    </row>
    <row r="95" spans="1:3" x14ac:dyDescent="0.25">
      <c r="A95" s="1" t="s">
        <v>104</v>
      </c>
      <c r="B95" s="4">
        <v>6005682</v>
      </c>
      <c r="C95" s="4">
        <v>771354.61</v>
      </c>
    </row>
    <row r="96" spans="1:3" x14ac:dyDescent="0.25">
      <c r="A96" s="1" t="s">
        <v>105</v>
      </c>
      <c r="B96" s="4">
        <v>5968791.5</v>
      </c>
      <c r="C96" s="4">
        <v>795705.41</v>
      </c>
    </row>
    <row r="97" spans="1:3" x14ac:dyDescent="0.25">
      <c r="A97" s="1" t="s">
        <v>106</v>
      </c>
      <c r="B97" s="4">
        <v>5792776</v>
      </c>
      <c r="C97" s="4">
        <v>714326.4</v>
      </c>
    </row>
    <row r="98" spans="1:3" x14ac:dyDescent="0.25">
      <c r="A98" s="1" t="s">
        <v>107</v>
      </c>
      <c r="B98" s="4">
        <v>5736566.5</v>
      </c>
      <c r="C98" s="4">
        <v>781276.49</v>
      </c>
    </row>
    <row r="99" spans="1:3" x14ac:dyDescent="0.25">
      <c r="A99" s="1" t="s">
        <v>108</v>
      </c>
      <c r="B99" s="4">
        <v>5327375.5</v>
      </c>
      <c r="C99" s="4">
        <v>698141.15</v>
      </c>
    </row>
    <row r="100" spans="1:3" x14ac:dyDescent="0.25">
      <c r="A100" s="1" t="s">
        <v>109</v>
      </c>
      <c r="B100" s="4">
        <v>5223493.75</v>
      </c>
      <c r="C100" s="4">
        <v>722573.5</v>
      </c>
    </row>
    <row r="101" spans="1:3" x14ac:dyDescent="0.25">
      <c r="A101" s="1" t="s">
        <v>110</v>
      </c>
      <c r="B101" s="4">
        <v>5087172.5</v>
      </c>
      <c r="C101" s="4">
        <v>623859</v>
      </c>
    </row>
    <row r="102" spans="1:3" x14ac:dyDescent="0.25">
      <c r="A102" s="1" t="s">
        <v>111</v>
      </c>
      <c r="B102" s="4">
        <v>5055075</v>
      </c>
      <c r="C102" s="4">
        <v>772009</v>
      </c>
    </row>
    <row r="103" spans="1:3" x14ac:dyDescent="0.25">
      <c r="A103" s="1" t="s">
        <v>112</v>
      </c>
      <c r="B103" s="4">
        <v>5038127</v>
      </c>
      <c r="C103" s="4">
        <v>665548.6</v>
      </c>
    </row>
    <row r="104" spans="1:3" x14ac:dyDescent="0.25">
      <c r="A104" s="1" t="s">
        <v>113</v>
      </c>
      <c r="B104" s="4">
        <v>4897359</v>
      </c>
      <c r="C104" s="4">
        <v>618670.98</v>
      </c>
    </row>
    <row r="105" spans="1:3" x14ac:dyDescent="0.25">
      <c r="A105" s="1" t="s">
        <v>114</v>
      </c>
      <c r="B105" s="4">
        <v>4790328.5999999996</v>
      </c>
      <c r="C105" s="4">
        <v>638903.02</v>
      </c>
    </row>
    <row r="106" spans="1:3" x14ac:dyDescent="0.25">
      <c r="A106" s="1" t="s">
        <v>115</v>
      </c>
      <c r="B106" s="4">
        <v>4470115.9000000004</v>
      </c>
      <c r="C106" s="4">
        <v>579617.12</v>
      </c>
    </row>
    <row r="107" spans="1:3" x14ac:dyDescent="0.25">
      <c r="A107" s="1" t="s">
        <v>116</v>
      </c>
      <c r="B107" s="4">
        <v>4362655.2</v>
      </c>
      <c r="C107" s="4">
        <v>563195.03</v>
      </c>
    </row>
    <row r="108" spans="1:3" x14ac:dyDescent="0.25">
      <c r="A108" s="1" t="s">
        <v>117</v>
      </c>
      <c r="B108" s="4">
        <v>4234713</v>
      </c>
      <c r="C108" s="4">
        <v>534557</v>
      </c>
    </row>
    <row r="109" spans="1:3" x14ac:dyDescent="0.25">
      <c r="A109" s="1" t="s">
        <v>118</v>
      </c>
      <c r="B109" s="4">
        <v>4199905</v>
      </c>
      <c r="C109" s="4">
        <v>525146.87</v>
      </c>
    </row>
    <row r="110" spans="1:3" x14ac:dyDescent="0.25">
      <c r="A110" s="1" t="s">
        <v>119</v>
      </c>
      <c r="B110" s="4">
        <v>4185359.5</v>
      </c>
      <c r="C110" s="4">
        <v>542087.19999999995</v>
      </c>
    </row>
    <row r="111" spans="1:3" x14ac:dyDescent="0.25">
      <c r="A111" s="1" t="s">
        <v>120</v>
      </c>
      <c r="B111" s="4">
        <v>3642471</v>
      </c>
      <c r="C111" s="4">
        <v>458777.45</v>
      </c>
    </row>
    <row r="112" spans="1:3" x14ac:dyDescent="0.25">
      <c r="A112" s="1" t="s">
        <v>121</v>
      </c>
      <c r="B112" s="4">
        <v>3597574</v>
      </c>
      <c r="C112" s="4">
        <v>417379.3</v>
      </c>
    </row>
    <row r="113" spans="1:3" x14ac:dyDescent="0.25">
      <c r="A113" s="1" t="s">
        <v>122</v>
      </c>
      <c r="B113" s="4">
        <v>3406033</v>
      </c>
      <c r="C113" s="4">
        <v>357258.91</v>
      </c>
    </row>
    <row r="114" spans="1:3" x14ac:dyDescent="0.25">
      <c r="A114" s="1" t="s">
        <v>123</v>
      </c>
      <c r="B114" s="4">
        <v>3375569.1</v>
      </c>
      <c r="C114" s="4">
        <v>410555.63</v>
      </c>
    </row>
    <row r="115" spans="1:3" x14ac:dyDescent="0.25">
      <c r="A115" s="1" t="s">
        <v>124</v>
      </c>
      <c r="B115" s="4">
        <v>3369175</v>
      </c>
      <c r="C115" s="4">
        <v>447364.6</v>
      </c>
    </row>
    <row r="116" spans="1:3" x14ac:dyDescent="0.25">
      <c r="A116" s="1" t="s">
        <v>125</v>
      </c>
      <c r="B116" s="4">
        <v>3139250.9</v>
      </c>
      <c r="C116" s="4">
        <v>379589.5</v>
      </c>
    </row>
    <row r="117" spans="1:3" x14ac:dyDescent="0.25">
      <c r="A117" s="1" t="s">
        <v>126</v>
      </c>
      <c r="B117" s="4">
        <v>2872678.2</v>
      </c>
      <c r="C117" s="4">
        <v>343646.9</v>
      </c>
    </row>
    <row r="118" spans="1:3" x14ac:dyDescent="0.25">
      <c r="A118" s="1" t="s">
        <v>127</v>
      </c>
      <c r="B118" s="4">
        <v>2843998.75</v>
      </c>
      <c r="C118" s="4">
        <v>328730.55</v>
      </c>
    </row>
    <row r="119" spans="1:3" x14ac:dyDescent="0.25">
      <c r="A119" s="1" t="s">
        <v>128</v>
      </c>
      <c r="B119" s="4">
        <v>2840557.4</v>
      </c>
      <c r="C119" s="4">
        <v>354042.15</v>
      </c>
    </row>
    <row r="120" spans="1:3" x14ac:dyDescent="0.25">
      <c r="A120" s="1" t="s">
        <v>129</v>
      </c>
      <c r="B120" s="4">
        <v>2805604.09</v>
      </c>
      <c r="C120" s="4">
        <v>375348.19</v>
      </c>
    </row>
    <row r="121" spans="1:3" x14ac:dyDescent="0.25">
      <c r="A121" s="1" t="s">
        <v>130</v>
      </c>
      <c r="B121" s="4">
        <v>2799945.4</v>
      </c>
      <c r="C121" s="4">
        <v>362277.55</v>
      </c>
    </row>
    <row r="122" spans="1:3" x14ac:dyDescent="0.25">
      <c r="A122" s="1" t="s">
        <v>131</v>
      </c>
      <c r="B122" s="4">
        <v>2655077</v>
      </c>
      <c r="C122" s="4">
        <v>363426.35</v>
      </c>
    </row>
    <row r="123" spans="1:3" x14ac:dyDescent="0.25">
      <c r="A123" s="1" t="s">
        <v>132</v>
      </c>
      <c r="B123" s="4">
        <v>2561851.1</v>
      </c>
      <c r="C123" s="4">
        <v>257306.03</v>
      </c>
    </row>
    <row r="124" spans="1:3" x14ac:dyDescent="0.25">
      <c r="A124" s="1" t="s">
        <v>133</v>
      </c>
      <c r="B124" s="4">
        <v>2557776.6</v>
      </c>
      <c r="C124" s="4">
        <v>363650.2</v>
      </c>
    </row>
    <row r="125" spans="1:3" x14ac:dyDescent="0.25">
      <c r="A125" s="1" t="s">
        <v>134</v>
      </c>
      <c r="B125" s="4">
        <v>2536075</v>
      </c>
      <c r="C125" s="4">
        <v>336357.7</v>
      </c>
    </row>
    <row r="126" spans="1:3" x14ac:dyDescent="0.25">
      <c r="A126" s="1" t="s">
        <v>135</v>
      </c>
      <c r="B126" s="4">
        <v>2504748.7999999998</v>
      </c>
      <c r="C126" s="4">
        <v>337007.3</v>
      </c>
    </row>
    <row r="127" spans="1:3" x14ac:dyDescent="0.25">
      <c r="A127" s="1" t="s">
        <v>136</v>
      </c>
      <c r="B127" s="4">
        <v>2435254.5</v>
      </c>
      <c r="C127" s="4">
        <v>292724.75</v>
      </c>
    </row>
    <row r="128" spans="1:3" x14ac:dyDescent="0.25">
      <c r="A128" s="1" t="s">
        <v>137</v>
      </c>
      <c r="B128" s="4">
        <v>2298639.6</v>
      </c>
      <c r="C128" s="4">
        <v>366521.95</v>
      </c>
    </row>
    <row r="129" spans="1:3" x14ac:dyDescent="0.25">
      <c r="A129" s="1" t="s">
        <v>138</v>
      </c>
      <c r="B129" s="4">
        <v>2283915.2999999998</v>
      </c>
      <c r="C129" s="4">
        <v>311395.25</v>
      </c>
    </row>
    <row r="130" spans="1:3" x14ac:dyDescent="0.25">
      <c r="A130" s="1" t="s">
        <v>139</v>
      </c>
      <c r="B130" s="4">
        <v>2281205.15</v>
      </c>
      <c r="C130" s="4">
        <v>275548.15000000002</v>
      </c>
    </row>
    <row r="131" spans="1:3" x14ac:dyDescent="0.25">
      <c r="A131" s="1" t="s">
        <v>140</v>
      </c>
      <c r="B131" s="4">
        <v>2253828.5</v>
      </c>
      <c r="C131" s="4">
        <v>294917.90000000002</v>
      </c>
    </row>
    <row r="132" spans="1:3" x14ac:dyDescent="0.25">
      <c r="A132" s="1" t="s">
        <v>141</v>
      </c>
      <c r="B132" s="4">
        <v>2212184.9</v>
      </c>
      <c r="C132" s="4">
        <v>296964.71999999997</v>
      </c>
    </row>
    <row r="133" spans="1:3" x14ac:dyDescent="0.25">
      <c r="A133" s="1" t="s">
        <v>142</v>
      </c>
      <c r="B133" s="4">
        <v>2027298</v>
      </c>
      <c r="C133" s="4">
        <v>259804.7</v>
      </c>
    </row>
    <row r="134" spans="1:3" x14ac:dyDescent="0.25">
      <c r="A134" s="1" t="s">
        <v>143</v>
      </c>
      <c r="B134" s="4">
        <v>1967671.1</v>
      </c>
      <c r="C134" s="4">
        <v>318940.40000000002</v>
      </c>
    </row>
    <row r="135" spans="1:3" x14ac:dyDescent="0.25">
      <c r="A135" s="1" t="s">
        <v>144</v>
      </c>
      <c r="B135" s="4">
        <v>1962600</v>
      </c>
      <c r="C135" s="4">
        <v>228885.8</v>
      </c>
    </row>
    <row r="136" spans="1:3" x14ac:dyDescent="0.25">
      <c r="A136" s="1" t="s">
        <v>145</v>
      </c>
      <c r="B136" s="4">
        <v>1906511.5</v>
      </c>
      <c r="C136" s="4">
        <v>251234.2</v>
      </c>
    </row>
    <row r="137" spans="1:3" x14ac:dyDescent="0.25">
      <c r="A137" s="1" t="s">
        <v>146</v>
      </c>
      <c r="B137" s="4">
        <v>1877214.5</v>
      </c>
      <c r="C137" s="4">
        <v>258048.9</v>
      </c>
    </row>
    <row r="138" spans="1:3" x14ac:dyDescent="0.25">
      <c r="A138" s="1" t="s">
        <v>147</v>
      </c>
      <c r="B138" s="4">
        <v>1731615.2</v>
      </c>
      <c r="C138" s="4">
        <v>283385.90000000002</v>
      </c>
    </row>
    <row r="139" spans="1:3" x14ac:dyDescent="0.25">
      <c r="A139" s="1" t="s">
        <v>148</v>
      </c>
      <c r="B139" s="4">
        <v>1709648.8</v>
      </c>
      <c r="C139" s="4">
        <v>268683.2</v>
      </c>
    </row>
    <row r="140" spans="1:3" x14ac:dyDescent="0.25">
      <c r="A140" s="1" t="s">
        <v>149</v>
      </c>
      <c r="B140" s="4">
        <v>1696480.7</v>
      </c>
      <c r="C140" s="4">
        <v>228940.44</v>
      </c>
    </row>
    <row r="141" spans="1:3" x14ac:dyDescent="0.25">
      <c r="A141" s="1" t="s">
        <v>150</v>
      </c>
      <c r="B141" s="4">
        <v>1582494</v>
      </c>
      <c r="C141" s="4">
        <v>194077.5</v>
      </c>
    </row>
    <row r="142" spans="1:3" x14ac:dyDescent="0.25">
      <c r="A142" s="1" t="s">
        <v>151</v>
      </c>
      <c r="B142" s="4">
        <v>1161550</v>
      </c>
      <c r="C142" s="4">
        <v>178278.75</v>
      </c>
    </row>
    <row r="143" spans="1:3" x14ac:dyDescent="0.25">
      <c r="A143" s="1" t="s">
        <v>152</v>
      </c>
      <c r="B143" s="4">
        <v>1067311.25</v>
      </c>
      <c r="C143" s="4">
        <v>159260.45000000001</v>
      </c>
    </row>
    <row r="144" spans="1:3" x14ac:dyDescent="0.25">
      <c r="A144" s="1" t="s">
        <v>153</v>
      </c>
      <c r="B144" s="4">
        <v>965577</v>
      </c>
      <c r="C144" s="4">
        <v>174118.5</v>
      </c>
    </row>
    <row r="145" spans="1:3" x14ac:dyDescent="0.25">
      <c r="A145" s="1" t="s">
        <v>154</v>
      </c>
      <c r="B145" s="4">
        <v>726224.5</v>
      </c>
      <c r="C145" s="4">
        <v>91980.95</v>
      </c>
    </row>
    <row r="146" spans="1:3" x14ac:dyDescent="0.25">
      <c r="A146" s="1" t="s">
        <v>155</v>
      </c>
      <c r="B146" s="4">
        <v>688515</v>
      </c>
      <c r="C146" s="4">
        <v>89101.8</v>
      </c>
    </row>
    <row r="147" spans="1:3" x14ac:dyDescent="0.25">
      <c r="A147" s="1" t="s">
        <v>156</v>
      </c>
      <c r="B147" s="4">
        <v>630092.69999999995</v>
      </c>
      <c r="C147" s="4">
        <v>81578.75</v>
      </c>
    </row>
    <row r="148" spans="1:3" x14ac:dyDescent="0.25">
      <c r="A148" s="1" t="s">
        <v>157</v>
      </c>
      <c r="B148" s="4">
        <v>512192.5</v>
      </c>
      <c r="C148" s="4">
        <v>54446.28</v>
      </c>
    </row>
    <row r="149" spans="1:3" x14ac:dyDescent="0.25">
      <c r="A149" s="1" t="s">
        <v>158</v>
      </c>
      <c r="B149" s="4">
        <v>419460.3</v>
      </c>
      <c r="C149" s="4">
        <v>53675.9</v>
      </c>
    </row>
    <row r="150" spans="1:3" x14ac:dyDescent="0.25">
      <c r="A150" s="1" t="s">
        <v>159</v>
      </c>
      <c r="B150" s="4">
        <v>380203</v>
      </c>
      <c r="C150" s="4">
        <v>71127.850000000006</v>
      </c>
    </row>
  </sheetData>
  <sheetProtection sheet="1" objects="1" scenarios="1" sort="0" autoFilter="0" pivotTables="0"/>
  <mergeCells count="1">
    <mergeCell ref="A1:C1"/>
  </mergeCells>
  <printOptions horizontalCentered="1"/>
  <pageMargins left="0.7" right="0.7" top="0.75" bottom="0.75" header="0.3" footer="0.3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51B9E-5A08-4802-BF23-4D45DF6A2CED}">
  <dimension ref="A1:G28"/>
  <sheetViews>
    <sheetView zoomScaleNormal="100" workbookViewId="0">
      <selection activeCell="A7" sqref="A7"/>
    </sheetView>
  </sheetViews>
  <sheetFormatPr defaultColWidth="9.140625" defaultRowHeight="15" x14ac:dyDescent="0.25"/>
  <cols>
    <col min="1" max="1" width="7.28515625" style="1" bestFit="1" customWidth="1"/>
    <col min="2" max="2" width="33" style="1" bestFit="1" customWidth="1"/>
    <col min="3" max="3" width="36" style="1" bestFit="1" customWidth="1"/>
    <col min="4" max="4" width="30" style="1" bestFit="1" customWidth="1"/>
    <col min="5" max="5" width="28.42578125" style="1" bestFit="1" customWidth="1"/>
    <col min="6" max="6" width="28" style="1" bestFit="1" customWidth="1"/>
    <col min="7" max="7" width="31" style="1" bestFit="1" customWidth="1"/>
    <col min="8" max="8" width="40.7109375" style="1" customWidth="1"/>
    <col min="9" max="16384" width="9.140625" style="1"/>
  </cols>
  <sheetData>
    <row r="1" spans="1:7" x14ac:dyDescent="0.25">
      <c r="A1" s="18" t="s">
        <v>160</v>
      </c>
      <c r="B1" s="18" t="s">
        <v>161</v>
      </c>
      <c r="C1" s="18" t="s">
        <v>162</v>
      </c>
      <c r="D1" s="18" t="s">
        <v>163</v>
      </c>
      <c r="E1" s="18" t="s">
        <v>164</v>
      </c>
      <c r="F1" s="18" t="s">
        <v>165</v>
      </c>
      <c r="G1" s="18" t="s">
        <v>166</v>
      </c>
    </row>
    <row r="2" spans="1:7" x14ac:dyDescent="0.25">
      <c r="A2" s="2">
        <v>45474</v>
      </c>
      <c r="B2" s="5">
        <v>108907</v>
      </c>
      <c r="C2" s="5">
        <v>106004</v>
      </c>
      <c r="D2" s="5">
        <v>157218</v>
      </c>
      <c r="E2" s="5">
        <v>132438</v>
      </c>
      <c r="F2" s="5">
        <v>10604</v>
      </c>
      <c r="G2" s="5">
        <v>6407</v>
      </c>
    </row>
    <row r="3" spans="1:7" x14ac:dyDescent="0.25">
      <c r="A3" s="2">
        <v>45505</v>
      </c>
      <c r="B3" s="5">
        <v>113266</v>
      </c>
      <c r="C3" s="5">
        <v>127847</v>
      </c>
      <c r="D3" s="5">
        <v>171209</v>
      </c>
      <c r="E3" s="5">
        <v>146454</v>
      </c>
      <c r="F3" s="5">
        <v>11776</v>
      </c>
      <c r="G3" s="5">
        <v>7070</v>
      </c>
    </row>
    <row r="4" spans="1:7" x14ac:dyDescent="0.25">
      <c r="A4" s="2">
        <v>45536</v>
      </c>
      <c r="B4" s="5">
        <v>112316</v>
      </c>
      <c r="C4" s="5">
        <v>138382</v>
      </c>
      <c r="D4" s="5">
        <v>180155</v>
      </c>
      <c r="E4" s="5">
        <v>151724</v>
      </c>
      <c r="F4" s="5">
        <v>10955</v>
      </c>
      <c r="G4" s="5">
        <v>7077</v>
      </c>
    </row>
    <row r="5" spans="1:7" x14ac:dyDescent="0.25">
      <c r="A5" s="2">
        <v>45566</v>
      </c>
      <c r="B5" s="5">
        <v>108389</v>
      </c>
      <c r="C5" s="5">
        <v>111086</v>
      </c>
      <c r="D5" s="5">
        <v>159016</v>
      </c>
      <c r="E5" s="5">
        <v>132813</v>
      </c>
      <c r="F5" s="5">
        <v>9014</v>
      </c>
      <c r="G5" s="5">
        <v>4941</v>
      </c>
    </row>
    <row r="6" spans="1:7" x14ac:dyDescent="0.25">
      <c r="A6" s="2">
        <v>45597</v>
      </c>
      <c r="B6" s="5">
        <v>111189</v>
      </c>
      <c r="C6" s="5">
        <v>112850</v>
      </c>
      <c r="D6" s="5">
        <v>160688</v>
      </c>
      <c r="E6" s="1">
        <v>134025</v>
      </c>
      <c r="F6" s="5">
        <v>8820</v>
      </c>
      <c r="G6" s="5">
        <v>5051</v>
      </c>
    </row>
    <row r="7" spans="1:7" x14ac:dyDescent="0.25">
      <c r="A7" s="2">
        <v>45627</v>
      </c>
      <c r="B7" s="5">
        <v>136958</v>
      </c>
      <c r="C7" s="5">
        <v>195598</v>
      </c>
      <c r="D7" s="5">
        <v>239228</v>
      </c>
      <c r="E7" s="1">
        <v>201862</v>
      </c>
      <c r="F7" s="5">
        <v>26784</v>
      </c>
      <c r="G7" s="5">
        <v>17872</v>
      </c>
    </row>
    <row r="8" spans="1:7" x14ac:dyDescent="0.25">
      <c r="A8" s="2">
        <v>45658</v>
      </c>
      <c r="B8" s="5">
        <v>115060</v>
      </c>
      <c r="C8" s="5">
        <v>111216</v>
      </c>
      <c r="D8" s="5">
        <v>167750</v>
      </c>
      <c r="E8" s="5">
        <v>134324</v>
      </c>
      <c r="F8" s="5">
        <v>9526</v>
      </c>
      <c r="G8" s="5">
        <v>5893</v>
      </c>
    </row>
    <row r="9" spans="1:7" x14ac:dyDescent="0.25">
      <c r="A9" s="2">
        <v>45689</v>
      </c>
      <c r="B9" s="5">
        <v>109263</v>
      </c>
      <c r="C9" s="5">
        <v>102169</v>
      </c>
      <c r="D9" s="5">
        <v>154902</v>
      </c>
      <c r="E9" s="5">
        <v>109076</v>
      </c>
      <c r="F9" s="5">
        <v>5818</v>
      </c>
      <c r="G9" s="5">
        <v>4284</v>
      </c>
    </row>
    <row r="10" spans="1:7" x14ac:dyDescent="0.25">
      <c r="A10" s="2">
        <v>45717</v>
      </c>
      <c r="B10" s="5">
        <v>111038</v>
      </c>
      <c r="C10" s="5">
        <v>112528</v>
      </c>
      <c r="D10" s="5">
        <v>166169</v>
      </c>
      <c r="E10" s="5">
        <v>138103</v>
      </c>
      <c r="F10" s="5">
        <v>7030</v>
      </c>
      <c r="G10" s="5">
        <v>4966</v>
      </c>
    </row>
    <row r="11" spans="1:7" x14ac:dyDescent="0.25">
      <c r="A11" s="2">
        <v>45748</v>
      </c>
      <c r="B11" s="5">
        <v>105236</v>
      </c>
      <c r="C11" s="5">
        <v>97725</v>
      </c>
      <c r="D11" s="5">
        <v>151769</v>
      </c>
      <c r="E11" s="5">
        <v>124945</v>
      </c>
      <c r="F11" s="5">
        <v>7358</v>
      </c>
      <c r="G11" s="5">
        <v>4186</v>
      </c>
    </row>
    <row r="12" spans="1:7" x14ac:dyDescent="0.25">
      <c r="A12" s="2">
        <v>45778</v>
      </c>
      <c r="B12" s="5">
        <v>112140</v>
      </c>
      <c r="C12" s="5">
        <v>101951</v>
      </c>
      <c r="D12" s="5">
        <v>155075</v>
      </c>
      <c r="E12" s="5">
        <v>129018</v>
      </c>
      <c r="F12" s="5">
        <v>9981</v>
      </c>
      <c r="G12" s="5">
        <v>4542</v>
      </c>
    </row>
    <row r="13" spans="1:7" x14ac:dyDescent="0.25">
      <c r="A13" s="2">
        <v>45809</v>
      </c>
      <c r="B13" s="5">
        <v>108816</v>
      </c>
      <c r="C13" s="5">
        <v>98997</v>
      </c>
      <c r="D13" s="5">
        <v>154492</v>
      </c>
      <c r="E13" s="5">
        <v>129008</v>
      </c>
      <c r="F13" s="5">
        <v>6986</v>
      </c>
      <c r="G13" s="5">
        <v>4220</v>
      </c>
    </row>
    <row r="15" spans="1:7" x14ac:dyDescent="0.25">
      <c r="B15" s="23"/>
      <c r="C15" s="23"/>
      <c r="D15" s="23"/>
      <c r="E15"/>
      <c r="F15"/>
      <c r="G15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  <row r="28" spans="1:1" x14ac:dyDescent="0.25">
      <c r="A28" s="2"/>
    </row>
  </sheetData>
  <sheetProtection sheet="1" objects="1" scenarios="1" sort="0" autoFilter="0" pivotTables="0"/>
  <mergeCells count="1">
    <mergeCell ref="B15:D15"/>
  </mergeCells>
  <printOptions horizontalCentered="1"/>
  <pageMargins left="0.7" right="0.7" top="0.75" bottom="0.75" header="0.3" footer="0.3"/>
  <pageSetup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2F0B7-B66F-4A8A-94CE-A9E52CC48467}">
  <dimension ref="A1:E10"/>
  <sheetViews>
    <sheetView workbookViewId="0">
      <selection activeCell="D5" sqref="D5"/>
    </sheetView>
  </sheetViews>
  <sheetFormatPr defaultRowHeight="15" x14ac:dyDescent="0.25"/>
  <cols>
    <col min="1" max="1" width="19.7109375" bestFit="1" customWidth="1"/>
    <col min="2" max="2" width="15.28515625" bestFit="1" customWidth="1"/>
    <col min="3" max="3" width="22.28515625" customWidth="1"/>
    <col min="4" max="4" width="15" bestFit="1" customWidth="1"/>
  </cols>
  <sheetData>
    <row r="1" spans="1:5" x14ac:dyDescent="0.25">
      <c r="A1" s="22" t="s">
        <v>167</v>
      </c>
      <c r="B1" s="22"/>
      <c r="C1" s="22"/>
    </row>
    <row r="2" spans="1:5" ht="45" x14ac:dyDescent="0.25">
      <c r="A2" s="18" t="s">
        <v>9</v>
      </c>
      <c r="B2" s="18" t="s">
        <v>10</v>
      </c>
      <c r="C2" s="20" t="s">
        <v>11</v>
      </c>
    </row>
    <row r="3" spans="1:5" x14ac:dyDescent="0.25">
      <c r="A3" t="s">
        <v>168</v>
      </c>
      <c r="B3" s="3">
        <v>31677463</v>
      </c>
      <c r="C3" s="3">
        <v>15860022.34</v>
      </c>
      <c r="D3" s="12"/>
      <c r="E3" s="13"/>
    </row>
    <row r="4" spans="1:5" x14ac:dyDescent="0.25">
      <c r="A4" t="s">
        <v>169</v>
      </c>
      <c r="B4" s="3">
        <v>27540382</v>
      </c>
      <c r="C4" s="3">
        <v>13378935.300000001</v>
      </c>
      <c r="D4" s="12"/>
      <c r="E4" s="13"/>
    </row>
    <row r="5" spans="1:5" x14ac:dyDescent="0.25">
      <c r="A5" t="s">
        <v>170</v>
      </c>
      <c r="B5" s="3">
        <v>27397232</v>
      </c>
      <c r="C5" s="3">
        <v>13699730.01</v>
      </c>
      <c r="D5" s="12"/>
      <c r="E5" s="13"/>
    </row>
    <row r="6" spans="1:5" x14ac:dyDescent="0.25">
      <c r="A6" t="s">
        <v>171</v>
      </c>
      <c r="B6" s="3">
        <v>21306689.5</v>
      </c>
      <c r="C6" s="3">
        <v>10430479.199999999</v>
      </c>
      <c r="D6" s="12"/>
      <c r="E6" s="13"/>
    </row>
    <row r="7" spans="1:5" x14ac:dyDescent="0.25">
      <c r="A7" t="s">
        <v>172</v>
      </c>
      <c r="B7" s="3">
        <v>14358416</v>
      </c>
      <c r="C7" s="3">
        <v>7179203</v>
      </c>
      <c r="D7" s="12"/>
      <c r="E7" s="13"/>
    </row>
    <row r="8" spans="1:5" x14ac:dyDescent="0.25">
      <c r="A8" t="s">
        <v>173</v>
      </c>
      <c r="B8" s="3">
        <v>9647859</v>
      </c>
      <c r="C8" s="3">
        <v>4452653.7</v>
      </c>
      <c r="D8" s="12"/>
      <c r="E8" s="13"/>
    </row>
    <row r="9" spans="1:5" x14ac:dyDescent="0.25">
      <c r="A9" t="s">
        <v>174</v>
      </c>
      <c r="B9" s="3">
        <v>6558831.5</v>
      </c>
      <c r="C9" s="3">
        <v>3111648.25</v>
      </c>
      <c r="D9" s="12"/>
      <c r="E9" s="13"/>
    </row>
    <row r="10" spans="1:5" x14ac:dyDescent="0.25">
      <c r="A10" t="s">
        <v>175</v>
      </c>
      <c r="B10" s="3">
        <v>147327.12</v>
      </c>
      <c r="C10" s="3">
        <v>29268.83</v>
      </c>
      <c r="D10" s="12"/>
      <c r="E10" s="13"/>
    </row>
  </sheetData>
  <sheetProtection sheet="1" objects="1" scenarios="1" sort="0" autoFilter="0" pivotTables="0"/>
  <mergeCells count="1">
    <mergeCell ref="A1:C1"/>
  </mergeCells>
  <printOptions horizontalCentered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42C3F-D8E6-4DC2-B87F-BB2F4A41A7B8}">
  <dimension ref="A1:D3"/>
  <sheetViews>
    <sheetView workbookViewId="0">
      <selection activeCell="E9" sqref="E9"/>
    </sheetView>
  </sheetViews>
  <sheetFormatPr defaultRowHeight="15" x14ac:dyDescent="0.25"/>
  <cols>
    <col min="2" max="3" width="13.7109375" bestFit="1" customWidth="1"/>
    <col min="4" max="4" width="15.28515625" bestFit="1" customWidth="1"/>
    <col min="5" max="5" width="20.42578125" customWidth="1"/>
  </cols>
  <sheetData>
    <row r="1" spans="1:4" x14ac:dyDescent="0.25">
      <c r="A1" s="21" t="s">
        <v>176</v>
      </c>
      <c r="B1" s="18" t="s">
        <v>177</v>
      </c>
      <c r="C1" s="18" t="s">
        <v>178</v>
      </c>
      <c r="D1" s="18" t="s">
        <v>179</v>
      </c>
    </row>
    <row r="2" spans="1:4" x14ac:dyDescent="0.25">
      <c r="A2" t="s">
        <v>10</v>
      </c>
      <c r="B2" s="6">
        <v>425135179.20999998</v>
      </c>
      <c r="C2" s="6">
        <v>597334436.90999997</v>
      </c>
      <c r="D2" s="6">
        <v>2550546904.4899998</v>
      </c>
    </row>
    <row r="3" spans="1:4" x14ac:dyDescent="0.25">
      <c r="A3" t="s">
        <v>180</v>
      </c>
      <c r="B3" s="7">
        <v>85603</v>
      </c>
      <c r="C3" s="7">
        <v>170380</v>
      </c>
      <c r="D3" s="7">
        <v>285972</v>
      </c>
    </row>
  </sheetData>
  <sheetProtection sheet="1" objects="1" scenarios="1" sort="0" autoFilter="0" pivotTables="0"/>
  <printOptions horizontalCentered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FB4B4-7F20-4C2D-8746-8BB5E4204C77}">
  <dimension ref="A1:M28"/>
  <sheetViews>
    <sheetView workbookViewId="0">
      <selection activeCell="D13" sqref="D13"/>
    </sheetView>
  </sheetViews>
  <sheetFormatPr defaultRowHeight="15" x14ac:dyDescent="0.25"/>
  <cols>
    <col min="1" max="1" width="14.5703125" bestFit="1" customWidth="1"/>
    <col min="2" max="3" width="21.42578125" style="1" bestFit="1" customWidth="1"/>
    <col min="4" max="4" width="16.140625" style="1" bestFit="1" customWidth="1"/>
    <col min="5" max="6" width="15.7109375" style="1" customWidth="1"/>
    <col min="7" max="7" width="19.140625" style="15" bestFit="1" customWidth="1"/>
    <col min="8" max="13" width="15.7109375" style="1" customWidth="1"/>
  </cols>
  <sheetData>
    <row r="1" spans="1:13" x14ac:dyDescent="0.25">
      <c r="A1" s="18" t="s">
        <v>176</v>
      </c>
      <c r="B1" s="18" t="s">
        <v>181</v>
      </c>
      <c r="C1" s="18" t="s">
        <v>182</v>
      </c>
      <c r="D1" s="18" t="s">
        <v>183</v>
      </c>
      <c r="E1"/>
      <c r="F1"/>
      <c r="G1" s="14"/>
      <c r="H1"/>
      <c r="I1"/>
      <c r="J1"/>
      <c r="K1"/>
      <c r="L1"/>
      <c r="M1"/>
    </row>
    <row r="2" spans="1:13" x14ac:dyDescent="0.25">
      <c r="A2" s="1" t="s">
        <v>184</v>
      </c>
      <c r="B2" s="10">
        <v>37038818.5</v>
      </c>
      <c r="C2" s="5">
        <v>823166</v>
      </c>
      <c r="D2" s="5">
        <v>12454</v>
      </c>
    </row>
    <row r="3" spans="1:13" x14ac:dyDescent="0.25">
      <c r="A3" s="1" t="s">
        <v>185</v>
      </c>
      <c r="B3" s="10">
        <v>78603431</v>
      </c>
      <c r="C3" s="5">
        <v>2382528</v>
      </c>
      <c r="D3" s="5">
        <v>74338</v>
      </c>
    </row>
    <row r="4" spans="1:13" x14ac:dyDescent="0.25">
      <c r="A4" s="1" t="s">
        <v>186</v>
      </c>
      <c r="B4" s="10">
        <v>41596778.5</v>
      </c>
      <c r="C4" s="5">
        <v>1316348</v>
      </c>
      <c r="D4" s="5">
        <v>33634</v>
      </c>
    </row>
    <row r="5" spans="1:13" x14ac:dyDescent="0.25">
      <c r="A5" s="1" t="s">
        <v>187</v>
      </c>
      <c r="B5" s="10">
        <v>12446770</v>
      </c>
      <c r="C5" s="5">
        <v>461355</v>
      </c>
      <c r="D5" s="5">
        <v>11638</v>
      </c>
    </row>
    <row r="6" spans="1:13" x14ac:dyDescent="0.25">
      <c r="A6" s="1" t="s">
        <v>188</v>
      </c>
      <c r="B6" s="10">
        <v>43088650</v>
      </c>
      <c r="C6" s="5">
        <v>900788</v>
      </c>
      <c r="D6" s="5">
        <v>26575</v>
      </c>
    </row>
    <row r="7" spans="1:13" x14ac:dyDescent="0.25">
      <c r="A7" s="1" t="s">
        <v>189</v>
      </c>
      <c r="B7" s="10">
        <v>423866.74</v>
      </c>
      <c r="C7" s="5">
        <v>10174</v>
      </c>
      <c r="D7" s="1">
        <v>866</v>
      </c>
    </row>
    <row r="8" spans="1:13" x14ac:dyDescent="0.25">
      <c r="A8" s="1" t="s">
        <v>190</v>
      </c>
      <c r="B8" s="10">
        <v>92595013.5</v>
      </c>
      <c r="C8" s="5">
        <v>2307729</v>
      </c>
      <c r="D8" s="5">
        <v>64854</v>
      </c>
    </row>
    <row r="9" spans="1:13" x14ac:dyDescent="0.25">
      <c r="A9" s="1" t="s">
        <v>191</v>
      </c>
      <c r="B9" s="10">
        <v>28274680.5</v>
      </c>
      <c r="C9" s="5">
        <v>664555</v>
      </c>
      <c r="D9" s="5">
        <v>20679</v>
      </c>
    </row>
    <row r="10" spans="1:13" x14ac:dyDescent="0.25">
      <c r="A10" s="1" t="s">
        <v>192</v>
      </c>
      <c r="B10" s="16">
        <v>412200587.5</v>
      </c>
      <c r="C10" s="17">
        <v>12265188</v>
      </c>
      <c r="D10" s="17">
        <v>186381</v>
      </c>
    </row>
    <row r="11" spans="1:13" x14ac:dyDescent="0.25">
      <c r="A11" s="1" t="s">
        <v>193</v>
      </c>
      <c r="B11" s="10">
        <f>SUM(B2:B10)</f>
        <v>746268596.24000001</v>
      </c>
      <c r="C11" s="10">
        <f t="shared" ref="C11" si="0">SUM(C2:C10)</f>
        <v>21131831</v>
      </c>
      <c r="D11" s="10"/>
    </row>
    <row r="12" spans="1:13" x14ac:dyDescent="0.25">
      <c r="A12" s="2"/>
    </row>
    <row r="13" spans="1:13" x14ac:dyDescent="0.25">
      <c r="A13" s="2"/>
    </row>
    <row r="15" spans="1:13" x14ac:dyDescent="0.25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x14ac:dyDescent="0.25">
      <c r="A16" s="1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  <row r="28" spans="1:1" x14ac:dyDescent="0.25">
      <c r="A28" s="2"/>
    </row>
  </sheetData>
  <sheetProtection sheet="1" objects="1" scenarios="1" sort="0" autoFilter="0" pivotTables="0"/>
  <mergeCells count="1">
    <mergeCell ref="B15:M15"/>
  </mergeCells>
  <printOptions horizontalCentered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54BC-B46E-437D-9116-BC5E9715A0C8}">
  <dimension ref="A1:K28"/>
  <sheetViews>
    <sheetView workbookViewId="0">
      <selection sqref="A1:D1"/>
    </sheetView>
  </sheetViews>
  <sheetFormatPr defaultRowHeight="15" x14ac:dyDescent="0.25"/>
  <cols>
    <col min="1" max="1" width="22" bestFit="1" customWidth="1"/>
    <col min="2" max="3" width="22.85546875" style="1" bestFit="1" customWidth="1"/>
    <col min="4" max="4" width="25.140625" style="1" bestFit="1" customWidth="1"/>
    <col min="5" max="6" width="15.7109375" style="1" customWidth="1"/>
    <col min="7" max="7" width="19.140625" style="1" bestFit="1" customWidth="1"/>
    <col min="8" max="11" width="15.7109375" style="1" customWidth="1"/>
  </cols>
  <sheetData>
    <row r="1" spans="1:11" x14ac:dyDescent="0.25">
      <c r="A1" s="18" t="s">
        <v>176</v>
      </c>
      <c r="B1" s="18" t="s">
        <v>194</v>
      </c>
      <c r="C1" s="18" t="s">
        <v>195</v>
      </c>
      <c r="D1" s="18" t="s">
        <v>196</v>
      </c>
      <c r="E1"/>
      <c r="F1"/>
      <c r="G1"/>
      <c r="H1"/>
      <c r="I1"/>
      <c r="J1"/>
      <c r="K1"/>
    </row>
    <row r="2" spans="1:11" x14ac:dyDescent="0.25">
      <c r="A2" s="1" t="s">
        <v>184</v>
      </c>
      <c r="B2" s="10">
        <v>39819521.5</v>
      </c>
      <c r="C2" s="5">
        <v>401312</v>
      </c>
      <c r="D2" s="5">
        <v>14046</v>
      </c>
    </row>
    <row r="3" spans="1:11" x14ac:dyDescent="0.25">
      <c r="A3" s="1" t="s">
        <v>185</v>
      </c>
      <c r="B3" s="10"/>
      <c r="C3" s="5"/>
      <c r="D3" s="5"/>
    </row>
    <row r="4" spans="1:11" x14ac:dyDescent="0.25">
      <c r="A4" s="1" t="s">
        <v>186</v>
      </c>
      <c r="B4" s="10">
        <v>12045733</v>
      </c>
      <c r="C4" s="5">
        <v>124895</v>
      </c>
      <c r="D4" s="5">
        <v>8710</v>
      </c>
    </row>
    <row r="5" spans="1:11" x14ac:dyDescent="0.25">
      <c r="A5" s="1" t="s">
        <v>187</v>
      </c>
      <c r="B5" s="10"/>
      <c r="C5" s="5"/>
      <c r="D5" s="5"/>
    </row>
    <row r="6" spans="1:11" x14ac:dyDescent="0.25">
      <c r="A6" s="1" t="s">
        <v>188</v>
      </c>
      <c r="B6" s="10">
        <v>34442529.259999998</v>
      </c>
      <c r="C6" s="5">
        <v>307663</v>
      </c>
      <c r="D6" s="5">
        <v>15485</v>
      </c>
    </row>
    <row r="7" spans="1:11" x14ac:dyDescent="0.25">
      <c r="A7" s="1" t="s">
        <v>189</v>
      </c>
      <c r="B7" s="10"/>
      <c r="C7" s="5"/>
    </row>
    <row r="8" spans="1:11" x14ac:dyDescent="0.25">
      <c r="A8" s="1" t="s">
        <v>190</v>
      </c>
      <c r="B8" s="10">
        <v>26168676.07</v>
      </c>
      <c r="C8" s="5">
        <v>348799</v>
      </c>
      <c r="D8" s="5">
        <v>11040</v>
      </c>
    </row>
    <row r="9" spans="1:11" x14ac:dyDescent="0.25">
      <c r="A9" s="1" t="s">
        <v>191</v>
      </c>
      <c r="B9" s="10">
        <v>10018603</v>
      </c>
      <c r="C9" s="5">
        <v>110057</v>
      </c>
      <c r="D9" s="5">
        <v>4640</v>
      </c>
    </row>
    <row r="10" spans="1:11" x14ac:dyDescent="0.25">
      <c r="A10" s="1" t="s">
        <v>192</v>
      </c>
      <c r="B10" s="10">
        <v>134933749</v>
      </c>
      <c r="C10" s="5">
        <v>1206391</v>
      </c>
      <c r="D10" s="5">
        <v>61415</v>
      </c>
    </row>
    <row r="11" spans="1:11" x14ac:dyDescent="0.25">
      <c r="A11" s="1" t="s">
        <v>197</v>
      </c>
      <c r="B11" s="10">
        <v>12107959</v>
      </c>
      <c r="C11" s="5">
        <v>149643</v>
      </c>
      <c r="D11" s="5">
        <v>11451</v>
      </c>
    </row>
    <row r="12" spans="1:11" x14ac:dyDescent="0.25">
      <c r="A12" s="1" t="s">
        <v>198</v>
      </c>
      <c r="B12" s="16">
        <v>16912252</v>
      </c>
      <c r="C12" s="17">
        <v>42</v>
      </c>
      <c r="D12" s="17">
        <v>42</v>
      </c>
    </row>
    <row r="13" spans="1:11" x14ac:dyDescent="0.25">
      <c r="A13" s="2" t="s">
        <v>193</v>
      </c>
      <c r="B13" s="10">
        <f>SUM(B2:B12)</f>
        <v>286449022.82999998</v>
      </c>
      <c r="C13" s="5">
        <f t="shared" ref="C13" si="0">SUM(C2:C12)</f>
        <v>2648802</v>
      </c>
      <c r="D13" s="5">
        <v>101382</v>
      </c>
    </row>
    <row r="15" spans="1:11" x14ac:dyDescent="0.25">
      <c r="B15"/>
      <c r="C15"/>
      <c r="D15"/>
      <c r="E15"/>
      <c r="F15"/>
      <c r="G15"/>
      <c r="H15"/>
      <c r="I15"/>
      <c r="J15"/>
      <c r="K15"/>
    </row>
    <row r="16" spans="1:11" x14ac:dyDescent="0.25">
      <c r="A16" s="1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  <row r="28" spans="1:1" x14ac:dyDescent="0.25">
      <c r="A28" s="2"/>
    </row>
  </sheetData>
  <sheetProtection sheet="1" objects="1" scenarios="1" sort="0" autoFilter="0" pivotTables="0"/>
  <printOptions horizontalCentered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E1715-875B-4298-9070-0798E98C34E2}">
  <dimension ref="A1:D13"/>
  <sheetViews>
    <sheetView workbookViewId="0">
      <selection sqref="A1:D1"/>
    </sheetView>
  </sheetViews>
  <sheetFormatPr defaultColWidth="9.140625" defaultRowHeight="15" x14ac:dyDescent="0.25"/>
  <cols>
    <col min="1" max="1" width="26.5703125" customWidth="1"/>
    <col min="2" max="3" width="13.42578125" customWidth="1"/>
    <col min="4" max="4" width="20.140625" customWidth="1"/>
  </cols>
  <sheetData>
    <row r="1" spans="1:4" x14ac:dyDescent="0.25">
      <c r="A1" s="18" t="s">
        <v>160</v>
      </c>
      <c r="B1" s="18" t="s">
        <v>199</v>
      </c>
      <c r="C1" s="18" t="s">
        <v>200</v>
      </c>
      <c r="D1" s="18" t="s">
        <v>201</v>
      </c>
    </row>
    <row r="2" spans="1:4" x14ac:dyDescent="0.25">
      <c r="A2" s="2">
        <v>45474</v>
      </c>
      <c r="B2" s="1">
        <v>32</v>
      </c>
      <c r="C2" s="1">
        <v>37</v>
      </c>
      <c r="D2" s="10">
        <v>3476022</v>
      </c>
    </row>
    <row r="3" spans="1:4" x14ac:dyDescent="0.25">
      <c r="A3" s="2">
        <v>45505</v>
      </c>
      <c r="B3" s="1">
        <v>33</v>
      </c>
      <c r="C3" s="1">
        <v>27</v>
      </c>
      <c r="D3" s="10">
        <v>3223809.82</v>
      </c>
    </row>
    <row r="4" spans="1:4" x14ac:dyDescent="0.25">
      <c r="A4" s="2">
        <v>45536</v>
      </c>
      <c r="B4" s="1">
        <v>32</v>
      </c>
      <c r="C4" s="1">
        <v>36</v>
      </c>
      <c r="D4" s="10">
        <v>3442492.3</v>
      </c>
    </row>
    <row r="5" spans="1:4" x14ac:dyDescent="0.25">
      <c r="A5" s="2">
        <v>45566</v>
      </c>
      <c r="B5" s="1">
        <v>36</v>
      </c>
      <c r="C5" s="1">
        <v>33</v>
      </c>
      <c r="D5" s="10">
        <v>3405231.78</v>
      </c>
    </row>
    <row r="6" spans="1:4" x14ac:dyDescent="0.25">
      <c r="A6" s="2">
        <v>45597</v>
      </c>
      <c r="B6" s="1">
        <v>33</v>
      </c>
      <c r="C6" s="1">
        <v>29</v>
      </c>
      <c r="D6" s="10">
        <v>3931134.65</v>
      </c>
    </row>
    <row r="7" spans="1:4" x14ac:dyDescent="0.25">
      <c r="A7" s="2">
        <v>45627</v>
      </c>
      <c r="B7" s="1">
        <v>36</v>
      </c>
      <c r="C7" s="1">
        <v>32</v>
      </c>
      <c r="D7" s="10">
        <v>4984138.1100000003</v>
      </c>
    </row>
    <row r="8" spans="1:4" x14ac:dyDescent="0.25">
      <c r="A8" s="2">
        <v>45658</v>
      </c>
      <c r="B8" s="1">
        <v>31</v>
      </c>
      <c r="C8" s="1">
        <v>32</v>
      </c>
      <c r="D8" s="10">
        <v>2854277.2</v>
      </c>
    </row>
    <row r="9" spans="1:4" x14ac:dyDescent="0.25">
      <c r="A9" s="2">
        <v>45689</v>
      </c>
      <c r="B9" s="1">
        <v>30</v>
      </c>
      <c r="C9" s="1">
        <v>27</v>
      </c>
      <c r="D9" s="10">
        <v>2444006.98</v>
      </c>
    </row>
    <row r="10" spans="1:4" x14ac:dyDescent="0.25">
      <c r="A10" s="2">
        <v>45717</v>
      </c>
      <c r="B10" s="1">
        <v>31</v>
      </c>
      <c r="C10" s="1">
        <v>25</v>
      </c>
      <c r="D10" s="10">
        <v>3014099.6</v>
      </c>
    </row>
    <row r="11" spans="1:4" x14ac:dyDescent="0.25">
      <c r="A11" s="2">
        <v>45748</v>
      </c>
      <c r="B11" s="1">
        <v>32</v>
      </c>
      <c r="C11" s="1">
        <v>31</v>
      </c>
      <c r="D11" s="10">
        <v>3037106.06</v>
      </c>
    </row>
    <row r="12" spans="1:4" x14ac:dyDescent="0.25">
      <c r="A12" s="2">
        <v>45778</v>
      </c>
      <c r="B12" s="1">
        <v>35</v>
      </c>
      <c r="C12" s="1">
        <v>35</v>
      </c>
      <c r="D12" s="10">
        <v>4932498.2699999996</v>
      </c>
    </row>
    <row r="13" spans="1:4" x14ac:dyDescent="0.25">
      <c r="A13" s="2">
        <v>45809</v>
      </c>
      <c r="B13" s="1">
        <v>23</v>
      </c>
      <c r="C13" s="1">
        <v>23</v>
      </c>
      <c r="D13" s="10">
        <v>3873849.37</v>
      </c>
    </row>
  </sheetData>
  <sheetProtection sheet="1" objects="1" scenarios="1" sort="0" autoFilter="0" pivotTables="0"/>
  <printOptions horizontalCentered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75FAF-5176-434F-8C77-5287F50DB823}">
  <dimension ref="A2:C6"/>
  <sheetViews>
    <sheetView workbookViewId="0">
      <selection activeCell="E10" sqref="E10"/>
    </sheetView>
  </sheetViews>
  <sheetFormatPr defaultRowHeight="15" x14ac:dyDescent="0.25"/>
  <sheetData>
    <row r="2" spans="1:3" ht="15.75" x14ac:dyDescent="0.25">
      <c r="A2" s="11">
        <v>1</v>
      </c>
      <c r="B2" s="11" t="s">
        <v>202</v>
      </c>
    </row>
    <row r="3" spans="1:3" ht="15.75" x14ac:dyDescent="0.25">
      <c r="A3" s="11">
        <v>2</v>
      </c>
      <c r="B3" s="11" t="s">
        <v>203</v>
      </c>
    </row>
    <row r="4" spans="1:3" ht="15.75" x14ac:dyDescent="0.25">
      <c r="A4" s="11">
        <v>3</v>
      </c>
      <c r="B4" s="11" t="s">
        <v>204</v>
      </c>
    </row>
    <row r="5" spans="1:3" ht="15.75" x14ac:dyDescent="0.25">
      <c r="A5" s="11">
        <v>4</v>
      </c>
      <c r="B5" s="11" t="s">
        <v>205</v>
      </c>
    </row>
    <row r="6" spans="1:3" ht="15.75" x14ac:dyDescent="0.25">
      <c r="B6" s="11" t="s">
        <v>206</v>
      </c>
      <c r="C6" s="11" t="s">
        <v>207</v>
      </c>
    </row>
  </sheetData>
  <sheetProtection sheet="1" objects="1" scenarios="1" sort="0" autoFilter="0" pivotTables="0"/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08516BF5F5B14B8D0D45AB651D8656" ma:contentTypeVersion="3" ma:contentTypeDescription="Create a new document." ma:contentTypeScope="" ma:versionID="16fe54106be57219bc5b1d9a5d9690f8">
  <xsd:schema xmlns:xsd="http://www.w3.org/2001/XMLSchema" xmlns:xs="http://www.w3.org/2001/XMLSchema" xmlns:p="http://schemas.microsoft.com/office/2006/metadata/properties" xmlns:ns2="f5b362d1-9581-49d2-985a-fd1c6dc90543" targetNamespace="http://schemas.microsoft.com/office/2006/metadata/properties" ma:root="true" ma:fieldsID="537f6361b33bdc92319851aa243c004e" ns2:_="">
    <xsd:import namespace="f5b362d1-9581-49d2-985a-fd1c6dc905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b362d1-9581-49d2-985a-fd1c6dc905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4D0E79-0FC3-4D9E-BE72-1AD33CB230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b362d1-9581-49d2-985a-fd1c6dc905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306370-D093-4FBB-B0C7-E35519282CD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40EF9D-B97F-49AC-B242-8885367D8B6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ba246ab-289d-4f8a-af8f-a75873ce83a5}" enabled="1" method="Privileged" siteId="{dc067639-3e4a-4aeb-b292-7f1e964e682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Overview</vt:lpstr>
      <vt:lpstr>eInstant Game Performance</vt:lpstr>
      <vt:lpstr>Monthly Playership</vt:lpstr>
      <vt:lpstr>Online Draw Game Performance</vt:lpstr>
      <vt:lpstr>Playership by Channel</vt:lpstr>
      <vt:lpstr>Deposits by Method</vt:lpstr>
      <vt:lpstr>Withdrawal by Method</vt:lpstr>
      <vt:lpstr>CRM</vt:lpstr>
      <vt:lpstr>Player Support Info</vt:lpstr>
      <vt:lpstr>Rewards - Membership</vt:lpstr>
      <vt:lpstr>Rewards - Engagement</vt:lpstr>
      <vt:lpstr>Rewards - Experiential Prizing</vt:lpstr>
      <vt:lpstr>Rewards - Free Play Spend</vt:lpstr>
      <vt:lpstr>Affiliate Program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Kenyon</dc:creator>
  <cp:keywords/>
  <dc:description/>
  <cp:lastModifiedBy>Mike Gerdes, CPPB</cp:lastModifiedBy>
  <cp:revision/>
  <dcterms:created xsi:type="dcterms:W3CDTF">2025-06-06T17:38:07Z</dcterms:created>
  <dcterms:modified xsi:type="dcterms:W3CDTF">2026-04-28T14:58:55Z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0x0101002F08516BF5F5B14B8D0D45AB651D8656</vt:lpwstr>
  </property>
</Properties>
</file>